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285" windowHeight="5445" activeTab="0"/>
  </bookViews>
  <sheets>
    <sheet name="Terreni2005" sheetId="1" r:id="rId1"/>
  </sheets>
  <definedNames>
    <definedName name="_xlnm.Print_Area" localSheetId="0">'Terreni2005'!$A$1:$H$316</definedName>
  </definedNames>
  <calcPr fullCalcOnLoad="1"/>
</workbook>
</file>

<file path=xl/sharedStrings.xml><?xml version="1.0" encoding="utf-8"?>
<sst xmlns="http://schemas.openxmlformats.org/spreadsheetml/2006/main" count="325" uniqueCount="301">
  <si>
    <t>COMUNE  DI  RACCONIGI</t>
  </si>
  <si>
    <t xml:space="preserve">ELENCO  TERRENI : DEMANIALI </t>
  </si>
  <si>
    <t>N.</t>
  </si>
  <si>
    <t>FOGLIO</t>
  </si>
  <si>
    <t>MAPPALE</t>
  </si>
  <si>
    <t>VARIAZIONI IN  AUMENTO ( ACQUISIZIONI)</t>
  </si>
  <si>
    <t>tratto viabilità                     122</t>
  </si>
  <si>
    <t>tratto viabilità                     123</t>
  </si>
  <si>
    <t>tratto viabilità                     187</t>
  </si>
  <si>
    <t>tratto viabilità                     188</t>
  </si>
  <si>
    <t>tratto viabilità                     189</t>
  </si>
  <si>
    <t>terreni P.I.P. terr. cavallerleone                                            210</t>
  </si>
  <si>
    <t>terreni P.I.P.terr. cavallerleone   211</t>
  </si>
  <si>
    <t>terreni  P.I.P. terr. cavallerleone                                           212</t>
  </si>
  <si>
    <t>tratto viabilità                     205</t>
  </si>
  <si>
    <t>verde p.e.c.                         34</t>
  </si>
  <si>
    <t>tratto viabilità                     172</t>
  </si>
  <si>
    <t>tratto viabilità                     267</t>
  </si>
  <si>
    <t>tratto viabilità                     312</t>
  </si>
  <si>
    <t>verde p.e.c.                       484</t>
  </si>
  <si>
    <t xml:space="preserve"> verde p.e.c.                      530</t>
  </si>
  <si>
    <t>tratto viabilità                     595</t>
  </si>
  <si>
    <t>tratto viabilità                     596</t>
  </si>
  <si>
    <t>tratto viabilità                     597</t>
  </si>
  <si>
    <t>tratto viabilità                     599</t>
  </si>
  <si>
    <t>tratto viabilità                     600</t>
  </si>
  <si>
    <t>tratto viabilità                    601</t>
  </si>
  <si>
    <t>tratto viabilità                     602</t>
  </si>
  <si>
    <t>tratto viabilità                     606</t>
  </si>
  <si>
    <t>verde p.e.c.                       625</t>
  </si>
  <si>
    <t>verde p.e.c.                       626</t>
  </si>
  <si>
    <t>tratto viabilità                     649</t>
  </si>
  <si>
    <t>tratto viabilità                     666</t>
  </si>
  <si>
    <t>distributore                        667</t>
  </si>
  <si>
    <t>distributore                        668</t>
  </si>
  <si>
    <t>sito cabina E.N.E.L.            671</t>
  </si>
  <si>
    <t>sito cabina E.N.E.L.            672</t>
  </si>
  <si>
    <t>verde p.e.c.                       673</t>
  </si>
  <si>
    <t>verde p.e.c.                       678</t>
  </si>
  <si>
    <t>verde p.e.c.                       683</t>
  </si>
  <si>
    <t xml:space="preserve">verde viab. p.e.c.  Candellero  811                  </t>
  </si>
  <si>
    <t xml:space="preserve">verde viab. p.e.c.  Candellero  812                   </t>
  </si>
  <si>
    <t xml:space="preserve">verde viab. p.e.c.  Candellero  813                   </t>
  </si>
  <si>
    <t xml:space="preserve">verde viab. p.e.c.  fabb DM  816                   </t>
  </si>
  <si>
    <t>verde p.e.c.                       688</t>
  </si>
  <si>
    <t>area verde                         142</t>
  </si>
  <si>
    <t>tratto viabilità                     358</t>
  </si>
  <si>
    <t>tratto viabilità p.e.c.           362</t>
  </si>
  <si>
    <t xml:space="preserve">tratto verde p.e.c.               419         </t>
  </si>
  <si>
    <t xml:space="preserve">tratto verde p.e.c.               424        </t>
  </si>
  <si>
    <t>tratto verde p.e.c.               425</t>
  </si>
  <si>
    <t xml:space="preserve">tratto verde p.e.c.               429      </t>
  </si>
  <si>
    <t xml:space="preserve">area  stradale                      414     </t>
  </si>
  <si>
    <t>area verde                         219</t>
  </si>
  <si>
    <t>area verde                         220</t>
  </si>
  <si>
    <t>tratto viabilità                     158</t>
  </si>
  <si>
    <t>tratto viabilità                     159</t>
  </si>
  <si>
    <t>tratto viabilità                     160</t>
  </si>
  <si>
    <t>piazzetta macra                    42</t>
  </si>
  <si>
    <t>piazzetta via stramiano         63</t>
  </si>
  <si>
    <t>tratto viabilità                       84</t>
  </si>
  <si>
    <t>piazzetta   via stramiano       89</t>
  </si>
  <si>
    <t>piazzetta via stramiano       105</t>
  </si>
  <si>
    <t>tratto viabilità                     125</t>
  </si>
  <si>
    <t>reliquato stradale               137</t>
  </si>
  <si>
    <t xml:space="preserve">tratto viabilità                    222 </t>
  </si>
  <si>
    <t>tratto viabilità                    247</t>
  </si>
  <si>
    <t>tratto viabilità                    248</t>
  </si>
  <si>
    <t>area verde                         250</t>
  </si>
  <si>
    <t>cabina ENEL                    262</t>
  </si>
  <si>
    <t>tratto viabilità                    267</t>
  </si>
  <si>
    <t>sito palazzetto sport           268</t>
  </si>
  <si>
    <t>sito palazzetto sport           269</t>
  </si>
  <si>
    <t>tratto viabilità                     281</t>
  </si>
  <si>
    <t>tratto viabilità                     289</t>
  </si>
  <si>
    <t>tratto viabilità                     302</t>
  </si>
  <si>
    <t>tratto viabilità                     303</t>
  </si>
  <si>
    <t>tratto viabilità                     333</t>
  </si>
  <si>
    <t>tratto viabilità                     335</t>
  </si>
  <si>
    <t>tratto viabilità         346 ex 282</t>
  </si>
  <si>
    <t>tratto viabilità         347 ex 282</t>
  </si>
  <si>
    <t>sito dep.. via casalgrasso     45</t>
  </si>
  <si>
    <t>sito dep. via aulina               73</t>
  </si>
  <si>
    <t>sito cappella via stramiano  101</t>
  </si>
  <si>
    <t>reliquato stradale               162</t>
  </si>
  <si>
    <t>terreni ex colonia agricola   185</t>
  </si>
  <si>
    <t>terreni ex colonia agricola  45</t>
  </si>
  <si>
    <t>terreni ex colonia agricola  46</t>
  </si>
  <si>
    <t>terreni ex colonia agricola  171</t>
  </si>
  <si>
    <t>terreni ex colonia agricola   667</t>
  </si>
  <si>
    <t>terreni ex colonia agricola  665</t>
  </si>
  <si>
    <t>sito piazza piacenza               3</t>
  </si>
  <si>
    <t>sito piazza piacenza            355</t>
  </si>
  <si>
    <t>area delle scuole medie      396</t>
  </si>
  <si>
    <t>area verde                         563</t>
  </si>
  <si>
    <t>tratto viabilità                     565</t>
  </si>
  <si>
    <t>tratto viabilità p.e.c.           578</t>
  </si>
  <si>
    <t>tratto viabilità  p.e.c.           581</t>
  </si>
  <si>
    <t>tratto viabilità p.e.c.            584</t>
  </si>
  <si>
    <t>terreni ex colonia agricola   787</t>
  </si>
  <si>
    <t>terreni ex colonia agricola   781</t>
  </si>
  <si>
    <t>tratto viabilità p.e.c.            601</t>
  </si>
  <si>
    <t>terreni ex colonia agricola  796</t>
  </si>
  <si>
    <t>terreni ex colonia agricola  790</t>
  </si>
  <si>
    <t>terreni ex colonia agricola  798</t>
  </si>
  <si>
    <t>terreni ex colonia agricola  777</t>
  </si>
  <si>
    <t>terreni ex colonia agricola   779</t>
  </si>
  <si>
    <t>area pubblica                       759</t>
  </si>
  <si>
    <t>area pubblica                       767</t>
  </si>
  <si>
    <t>aere viabilità                      729</t>
  </si>
  <si>
    <t>aere viabilità                      731</t>
  </si>
  <si>
    <t>aere viabilità                      733</t>
  </si>
  <si>
    <t>aere viabilità                      734</t>
  </si>
  <si>
    <t>aere viabilità                      749</t>
  </si>
  <si>
    <t>aere viabilità                      751</t>
  </si>
  <si>
    <t>aere viabilità                      740</t>
  </si>
  <si>
    <t>aere viabilità                      744</t>
  </si>
  <si>
    <t>aere viabilità                      699</t>
  </si>
  <si>
    <t>aere viabilità                      705</t>
  </si>
  <si>
    <t>aere viabilità                      707</t>
  </si>
  <si>
    <t>aere viabilità                      739</t>
  </si>
  <si>
    <t>aere viabilità                      730</t>
  </si>
  <si>
    <t>aere viabilità                      735</t>
  </si>
  <si>
    <t>aere viabilità                      742</t>
  </si>
  <si>
    <t>aere viabilità                      736</t>
  </si>
  <si>
    <t>aere viabilità                      741</t>
  </si>
  <si>
    <t>aere viabilità                      745</t>
  </si>
  <si>
    <t>aere viabilità                     747</t>
  </si>
  <si>
    <t>aere viabilità                      738</t>
  </si>
  <si>
    <t xml:space="preserve">area stradale                        213     </t>
  </si>
  <si>
    <t>parte viabilità                     173</t>
  </si>
  <si>
    <t>aree verdi e parcheggi         559</t>
  </si>
  <si>
    <t>aree verdi e parcheggi         662</t>
  </si>
  <si>
    <t>tratto viabilità                     683</t>
  </si>
  <si>
    <t>tratto viabilità                     684</t>
  </si>
  <si>
    <t>tratto viabilità                     685</t>
  </si>
  <si>
    <t>tratto viabilità                     686</t>
  </si>
  <si>
    <t>monumento p.zza c.alberto    J</t>
  </si>
  <si>
    <t>piazza via alfieri                 106</t>
  </si>
  <si>
    <t xml:space="preserve">piazza via alfieri                107  </t>
  </si>
  <si>
    <t>TOTALE</t>
  </si>
  <si>
    <t>sito scuola materna              29</t>
  </si>
  <si>
    <t>pertin.fabb.ex carrera         174</t>
  </si>
  <si>
    <t>campo sportivo trombetta  175</t>
  </si>
  <si>
    <t>giardini piaz. carlo alberto  459</t>
  </si>
  <si>
    <t>campo sportivo trombetta  561</t>
  </si>
  <si>
    <t>sito casa di riposo             102</t>
  </si>
  <si>
    <t>verde e terreno case iacp     18</t>
  </si>
  <si>
    <t>aree p.e.c.                         148</t>
  </si>
  <si>
    <t>aree p.e.c.                         562</t>
  </si>
  <si>
    <t>aree p.e.c.                         622</t>
  </si>
  <si>
    <t>aree p.e.c.                         623</t>
  </si>
  <si>
    <t>aree p.e.c.                         624</t>
  </si>
  <si>
    <t>aree p.e.c.                         627</t>
  </si>
  <si>
    <t>aree p.e.c.,                        629</t>
  </si>
  <si>
    <t>aree p.e.c.                         631</t>
  </si>
  <si>
    <t>aree p.e.c.                         632</t>
  </si>
  <si>
    <t>aree p.e.c.                         634</t>
  </si>
  <si>
    <t>aree p.e.c.                         636</t>
  </si>
  <si>
    <t>aree p.e.c.                         637</t>
  </si>
  <si>
    <t>aree p.e.c.                         638</t>
  </si>
  <si>
    <t>aree p.e.c.                         639</t>
  </si>
  <si>
    <t>aree p.e.c.                         642</t>
  </si>
  <si>
    <t>aree p.e.c.                         643</t>
  </si>
  <si>
    <t>case iacp   ex 17 ora parte 708 e 709 alienato ex conceria</t>
  </si>
  <si>
    <t>aree p.e.c.                         163</t>
  </si>
  <si>
    <t>aree p.e.c.                         164</t>
  </si>
  <si>
    <t>aree p.e.c.                         165</t>
  </si>
  <si>
    <t>aree p.e.c.                         166</t>
  </si>
  <si>
    <t>aree p.e.c.                         167</t>
  </si>
  <si>
    <t>aree p.e.c.                         168</t>
  </si>
  <si>
    <t>aree p.e.c.                         180</t>
  </si>
  <si>
    <t>area p.e.c.                         183</t>
  </si>
  <si>
    <t>area p.e.c.                         186</t>
  </si>
  <si>
    <t>area p.e.c.                         190</t>
  </si>
  <si>
    <t>area p.e.c.                         196</t>
  </si>
  <si>
    <t>area p.e.c.                         202</t>
  </si>
  <si>
    <t>coop.racconigese                 37</t>
  </si>
  <si>
    <t>coop. la quercia                 201</t>
  </si>
  <si>
    <t>sito coop.Racconigese I° lotto                                                                                       249</t>
  </si>
  <si>
    <t>ex area tiro a volo regione pelosa                                             165</t>
  </si>
  <si>
    <t>terreni p.i.p                        603</t>
  </si>
  <si>
    <t>terreni p.i.p.                       615</t>
  </si>
  <si>
    <t>terreni p.i.p.                       623</t>
  </si>
  <si>
    <t>terreni p.i.p.                       624</t>
  </si>
  <si>
    <t>terreni p.i.p.                       632</t>
  </si>
  <si>
    <t>terreni p.i.p.                       682</t>
  </si>
  <si>
    <t>terreni p.i.p.                       680</t>
  </si>
  <si>
    <t>terreni p.i.p.                       684</t>
  </si>
  <si>
    <t>terreni ex colonia agricola  776</t>
  </si>
  <si>
    <t>aree p.e.c.                           14</t>
  </si>
  <si>
    <t>aree p.e.c.                           16</t>
  </si>
  <si>
    <t>aree p.e.c.                           17</t>
  </si>
  <si>
    <t>aree p.e.c.                         297</t>
  </si>
  <si>
    <t>aree p.e.c.                         309</t>
  </si>
  <si>
    <t>fabbr. rurale                       310</t>
  </si>
  <si>
    <t>aree p.e.c.                         316</t>
  </si>
  <si>
    <t>aree p.e.c.                         321</t>
  </si>
  <si>
    <t>aree p.e.c.                         328</t>
  </si>
  <si>
    <t>aree p.e.c.                         333</t>
  </si>
  <si>
    <t>aree p.e.c.                         344</t>
  </si>
  <si>
    <t>aree p.e.c.                         348</t>
  </si>
  <si>
    <t>aree p.e.c.                         350</t>
  </si>
  <si>
    <t>affittato a Raso Giacomo        53</t>
  </si>
  <si>
    <t>RIEPILOGO</t>
  </si>
  <si>
    <t>DEMANIALI</t>
  </si>
  <si>
    <t>TERRENI (DISPONIBILE)</t>
  </si>
  <si>
    <t>TERRENI (INDISPONIBILE)</t>
  </si>
  <si>
    <t>area parcheggi e verde        857</t>
  </si>
  <si>
    <t>aree viabilità            706</t>
  </si>
  <si>
    <t>aree viabilità                    708</t>
  </si>
  <si>
    <t>aree viabilità           709</t>
  </si>
  <si>
    <t>aree viabilità        712</t>
  </si>
  <si>
    <t>aree viabilità parcheggi, servizi 869-870-877-878-889-893-894-896-899-904-910-90-194-622</t>
  </si>
  <si>
    <t>aree p.e.c.                           24/a</t>
  </si>
  <si>
    <t>ampliamento cimitero comunale  51</t>
  </si>
  <si>
    <t>ampliamento cimitero comunale    170</t>
  </si>
  <si>
    <t>ampliamento cimitero comunale  385</t>
  </si>
  <si>
    <t>VARIAZIONI IN DIMINUZIONE (ALIENAZIONI)</t>
  </si>
  <si>
    <t>reliquato stradale 135 incolto val.nullo</t>
  </si>
  <si>
    <t>reliquato stradale 136 incolto val.nullo</t>
  </si>
  <si>
    <t>VARIAZIONI IN DIMINUZIONE (ALIENAZIONI /ADEGUAMENTO VALORI)</t>
  </si>
  <si>
    <t>reliquato stradale 153  reliquato val.nullo</t>
  </si>
  <si>
    <t>reliquato stradale 161 reliquato val.nullo</t>
  </si>
  <si>
    <t>aere viabilità                      725</t>
  </si>
  <si>
    <t>area fabb demolito 275  senza valore</t>
  </si>
  <si>
    <t>scuola elementare F.Ton   5 già computato con la scuola</t>
  </si>
  <si>
    <t>tratto viabilità  266 senza valore</t>
  </si>
  <si>
    <t>tratto viabilità 267 senza valore</t>
  </si>
  <si>
    <t>tratto viabilità  143 senza valore</t>
  </si>
  <si>
    <t>tratto area p.e.c. per OO.UU   461</t>
  </si>
  <si>
    <t>tratto area p.e.c. per OO.UU   467</t>
  </si>
  <si>
    <t>tratto area p.e.c. per OO.UU   471</t>
  </si>
  <si>
    <t>VARIAZIONI IN  AUMENTO ( ACQUISIZIONI /ADEGUAMENTO VALORI  )</t>
  </si>
  <si>
    <t>tratto area p.e.c. per OO.UU   679</t>
  </si>
  <si>
    <t>tratto area p.e.c. per OO.UU  950</t>
  </si>
  <si>
    <t>tratto area p.e.c. per OO.UU  955</t>
  </si>
  <si>
    <t>tratto area p.e.c. per OO.UU   956</t>
  </si>
  <si>
    <t>tratto area p.e.c. per OO.UU   961</t>
  </si>
  <si>
    <t>tratto area p.e.c. per OO.UU   977</t>
  </si>
  <si>
    <t>tratto area p.e.c. per OO.UU   964</t>
  </si>
  <si>
    <t>tratto area p.e.c. per OO.UU  980</t>
  </si>
  <si>
    <t>tratto area p.e.c. per OO.UU  985 ente urbano senza valore</t>
  </si>
  <si>
    <t>tratto area p.e.c. per OO.UU   976</t>
  </si>
  <si>
    <t>tratto area p.e.c. per OO.UU   978</t>
  </si>
  <si>
    <t>tratto area p.e.c. per OO.UU 1515 ente urbano senza valore</t>
  </si>
  <si>
    <t>tratto area p.e.c. per OO.UU  2037</t>
  </si>
  <si>
    <t>tratto area p.e.c. per OO.UU  908 ente urbano senza valore</t>
  </si>
  <si>
    <t>tratto area p.e.c. per OO.UU  2047</t>
  </si>
  <si>
    <t>tratto area p.e.c. per OO.UU  2050</t>
  </si>
  <si>
    <t>tratto area p.e.c. per OO.UU  2055</t>
  </si>
  <si>
    <t>tratto area p.e.c. per OO.UU  2060</t>
  </si>
  <si>
    <t>tratto area p.e.c. per OO.UU  2073</t>
  </si>
  <si>
    <t>tratto area p.e.c. per OO.UU  2077</t>
  </si>
  <si>
    <t>tratto area p.e.c. per OO.UU  2058</t>
  </si>
  <si>
    <t>tratto area p.e.c. per OO.UU  2072</t>
  </si>
  <si>
    <t>sede fabbricato testimoni di geova     912 in diritto di superficie</t>
  </si>
  <si>
    <t>sedime terreno Coop.La Lavoratori (trasformazione diritto di superficie in piena proprietà) per 3/12 mappali  n. 85 ,146</t>
  </si>
  <si>
    <t>sedime terreno Coop.Racconigese II intervento (trasformazione diritto di superficie in piena proprietà) per 1/24 mappali n. 288 ,290</t>
  </si>
  <si>
    <t>tratto viabilità                      663</t>
  </si>
  <si>
    <t>tratto viabilità                      957</t>
  </si>
  <si>
    <t xml:space="preserve">tratto viabilità                      962 </t>
  </si>
  <si>
    <t xml:space="preserve">                                                  2135 ente urbano senza valore</t>
  </si>
  <si>
    <t>verde viab.                         873</t>
  </si>
  <si>
    <t>sito dep. san lazzaro           164 ente urbano e 164</t>
  </si>
  <si>
    <t>parcheggio                                 1543</t>
  </si>
  <si>
    <t>parcheggio                                 1539</t>
  </si>
  <si>
    <t>parcheggio                                 1538</t>
  </si>
  <si>
    <t>parcheggio                                 1541</t>
  </si>
  <si>
    <t>sede viabile    (pista ciclabile)        213</t>
  </si>
  <si>
    <t>sede viabile    (pista ciclabile)        215</t>
  </si>
  <si>
    <t>ELENCO  TERRENI : INDISPONIBILE</t>
  </si>
  <si>
    <t>ELENCO  TERRENI : DISPONIBILE</t>
  </si>
  <si>
    <t>sede fabb.r.i.e.c.                           251</t>
  </si>
  <si>
    <t>lago verde                                    140</t>
  </si>
  <si>
    <t xml:space="preserve"> area verde vicino riec mappale    250</t>
  </si>
  <si>
    <t>area verde comunale casainsieme  344</t>
  </si>
  <si>
    <t>orti caire                                       161</t>
  </si>
  <si>
    <t>terreni p.i.p.                       685</t>
  </si>
  <si>
    <t>terreni p.i.p.                      1570</t>
  </si>
  <si>
    <t>area urbana senza valore             1565</t>
  </si>
  <si>
    <t>strada del caire tratto n. 139</t>
  </si>
  <si>
    <t>area urbana senza valore             1831</t>
  </si>
  <si>
    <t>115                                      ente urbano</t>
  </si>
  <si>
    <t>valore dei cespiti secondo l'art. 230  comma 4 del  d.l.g.s. n. 267 del 18.08.2000 al 01.01.2014</t>
  </si>
  <si>
    <t>valore dei cespiti secondo l'art. 230  comma 4 del  d.l.g.s. n. 267 del 18.08.2000 al 31.12.2014</t>
  </si>
  <si>
    <t>marciapiede via div. alpina n. 1831</t>
  </si>
  <si>
    <t>terreno edificabile via divisione alpina cuneense n 58</t>
  </si>
  <si>
    <t>piazza carlo alberto</t>
  </si>
  <si>
    <t>valore dei cespiti secondo l'art. 230  comma 4 del  d.l.g.s. n. 267 del 18.08.2000 al 01.01.2015</t>
  </si>
  <si>
    <t>valore dei cespiti secondo l'art. 230  comma 4 del  d.l.g.s. n. 267 del 18.08.2000 al 31.12.2015</t>
  </si>
  <si>
    <t>atto vendita a  rogito notaio amianto rep 21325 del 13/02/2015</t>
  </si>
  <si>
    <t>n. 1 contratto affitto euro  annui 176,40 mq 2409</t>
  </si>
  <si>
    <t>atti traslazione e contratti di affittanza</t>
  </si>
  <si>
    <t>n. 1 contratto affitto euro  annui 140,00 mq 2164</t>
  </si>
  <si>
    <t xml:space="preserve"> affittato  prato domenica           57</t>
  </si>
  <si>
    <t>n. 1 contratto affitto euro  annui 1487,50 mq 43100 ( f.39 mappali 46-171-665-667-777-779-781-796)</t>
  </si>
  <si>
    <t>affit.gambino riccardo verra stefanina 160</t>
  </si>
  <si>
    <t>n. 1 contratto affitto euro  annui  348,60 mq  10.285</t>
  </si>
  <si>
    <t>n. 1 contratto affitto euro  annui 1497,00 mq 34508 f.48 mappali 75-136-138-115</t>
  </si>
  <si>
    <t>n. 92 assegnazioni appezzamenti di terreno uso orto totale corrispettivo annuo 1029,48 mq 17255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</si>
</sst>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&quot;€&quot;\ #,##0.0;[Red]\-&quot;€&quot;\ #,##0.0"/>
    <numFmt numFmtId="167" formatCode="#,##0.000;[Red]\-#,##0.000"/>
    <numFmt numFmtId="168" formatCode="_-[$€-410]\ * #,##0.00_-;\-[$€-410]\ * #,##0.00_-;_-[$€-410]\ 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MS Sans Serif"/>
      <family val="2"/>
    </font>
    <font>
      <b/>
      <sz val="16"/>
      <name val="MS Sans Serif"/>
      <family val="2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6" fontId="0" fillId="0" borderId="0" applyFont="0" applyFill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8" fontId="4" fillId="0" borderId="0" xfId="45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8" fontId="4" fillId="0" borderId="0" xfId="45" applyFont="1" applyAlignment="1">
      <alignment/>
    </xf>
    <xf numFmtId="0" fontId="5" fillId="0" borderId="0" xfId="0" applyFont="1" applyBorder="1" applyAlignment="1">
      <alignment/>
    </xf>
    <xf numFmtId="8" fontId="0" fillId="0" borderId="0" xfId="60" applyNumberFormat="1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8" fontId="5" fillId="0" borderId="0" xfId="45" applyFont="1" applyAlignment="1">
      <alignment/>
    </xf>
    <xf numFmtId="38" fontId="5" fillId="0" borderId="0" xfId="45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45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45" applyFont="1" applyAlignment="1">
      <alignment/>
    </xf>
    <xf numFmtId="38" fontId="10" fillId="0" borderId="0" xfId="45" applyFont="1" applyBorder="1" applyAlignment="1">
      <alignment/>
    </xf>
    <xf numFmtId="38" fontId="11" fillId="0" borderId="0" xfId="45" applyFont="1" applyBorder="1" applyAlignment="1">
      <alignment horizontal="left"/>
    </xf>
    <xf numFmtId="0" fontId="12" fillId="0" borderId="0" xfId="0" applyFont="1" applyBorder="1" applyAlignment="1">
      <alignment/>
    </xf>
    <xf numFmtId="38" fontId="11" fillId="0" borderId="10" xfId="45" applyFont="1" applyBorder="1" applyAlignment="1">
      <alignment/>
    </xf>
    <xf numFmtId="0" fontId="12" fillId="0" borderId="11" xfId="0" applyFont="1" applyBorder="1" applyAlignment="1">
      <alignment/>
    </xf>
    <xf numFmtId="38" fontId="11" fillId="0" borderId="11" xfId="45" applyFont="1" applyBorder="1" applyAlignment="1">
      <alignment/>
    </xf>
    <xf numFmtId="0" fontId="12" fillId="0" borderId="0" xfId="0" applyFont="1" applyAlignment="1">
      <alignment/>
    </xf>
    <xf numFmtId="38" fontId="11" fillId="1" borderId="12" xfId="45" applyFont="1" applyFill="1" applyBorder="1" applyAlignment="1">
      <alignment horizontal="center" vertical="center"/>
    </xf>
    <xf numFmtId="38" fontId="11" fillId="1" borderId="13" xfId="45" applyFont="1" applyFill="1" applyBorder="1" applyAlignment="1">
      <alignment horizontal="center" vertical="center" wrapText="1"/>
    </xf>
    <xf numFmtId="38" fontId="11" fillId="1" borderId="14" xfId="45" applyFont="1" applyFill="1" applyBorder="1" applyAlignment="1">
      <alignment horizontal="center" vertical="center"/>
    </xf>
    <xf numFmtId="38" fontId="11" fillId="1" borderId="13" xfId="45" applyFont="1" applyFill="1" applyBorder="1" applyAlignment="1">
      <alignment horizontal="justify" vertical="center"/>
    </xf>
    <xf numFmtId="38" fontId="10" fillId="0" borderId="15" xfId="45" applyFont="1" applyBorder="1" applyAlignment="1">
      <alignment/>
    </xf>
    <xf numFmtId="38" fontId="10" fillId="0" borderId="16" xfId="45" applyFont="1" applyBorder="1" applyAlignment="1">
      <alignment/>
    </xf>
    <xf numFmtId="38" fontId="10" fillId="0" borderId="17" xfId="45" applyFont="1" applyBorder="1" applyAlignment="1">
      <alignment wrapText="1"/>
    </xf>
    <xf numFmtId="8" fontId="10" fillId="0" borderId="16" xfId="60" applyNumberFormat="1" applyFont="1" applyBorder="1" applyAlignment="1">
      <alignment/>
    </xf>
    <xf numFmtId="8" fontId="10" fillId="0" borderId="18" xfId="60" applyNumberFormat="1" applyFont="1" applyBorder="1" applyAlignment="1">
      <alignment/>
    </xf>
    <xf numFmtId="8" fontId="10" fillId="0" borderId="17" xfId="6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38" fontId="10" fillId="0" borderId="17" xfId="45" applyFont="1" applyBorder="1" applyAlignment="1">
      <alignment horizontal="justify" wrapText="1"/>
    </xf>
    <xf numFmtId="38" fontId="10" fillId="0" borderId="16" xfId="45" applyFont="1" applyBorder="1" applyAlignment="1">
      <alignment horizontal="right" vertical="center"/>
    </xf>
    <xf numFmtId="38" fontId="10" fillId="0" borderId="17" xfId="45" applyFont="1" applyBorder="1" applyAlignment="1">
      <alignment horizontal="justify" vertical="center" wrapText="1"/>
    </xf>
    <xf numFmtId="38" fontId="10" fillId="0" borderId="16" xfId="45" applyFont="1" applyBorder="1" applyAlignment="1">
      <alignment wrapText="1"/>
    </xf>
    <xf numFmtId="0" fontId="12" fillId="0" borderId="16" xfId="0" applyFont="1" applyBorder="1" applyAlignment="1">
      <alignment/>
    </xf>
    <xf numFmtId="38" fontId="10" fillId="0" borderId="17" xfId="45" applyFont="1" applyBorder="1" applyAlignment="1">
      <alignment horizontal="left" wrapText="1"/>
    </xf>
    <xf numFmtId="38" fontId="10" fillId="0" borderId="0" xfId="45" applyFont="1" applyBorder="1" applyAlignment="1">
      <alignment horizontal="justify" vertical="center" wrapText="1"/>
    </xf>
    <xf numFmtId="8" fontId="12" fillId="0" borderId="0" xfId="60" applyNumberFormat="1" applyFont="1" applyAlignment="1">
      <alignment/>
    </xf>
    <xf numFmtId="38" fontId="10" fillId="0" borderId="15" xfId="45" applyFont="1" applyBorder="1" applyAlignment="1">
      <alignment wrapText="1"/>
    </xf>
    <xf numFmtId="8" fontId="10" fillId="0" borderId="16" xfId="42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40" fontId="10" fillId="0" borderId="16" xfId="0" applyNumberFormat="1" applyFont="1" applyBorder="1" applyAlignment="1">
      <alignment/>
    </xf>
    <xf numFmtId="8" fontId="10" fillId="0" borderId="0" xfId="60" applyNumberFormat="1" applyFont="1" applyAlignment="1">
      <alignment/>
    </xf>
    <xf numFmtId="38" fontId="10" fillId="0" borderId="17" xfId="45" applyFont="1" applyBorder="1" applyAlignment="1">
      <alignment horizontal="left" vertical="center" wrapText="1"/>
    </xf>
    <xf numFmtId="38" fontId="10" fillId="0" borderId="20" xfId="45" applyFont="1" applyBorder="1" applyAlignment="1">
      <alignment/>
    </xf>
    <xf numFmtId="38" fontId="10" fillId="0" borderId="0" xfId="45" applyFont="1" applyBorder="1" applyAlignment="1">
      <alignment vertical="justify" wrapText="1"/>
    </xf>
    <xf numFmtId="8" fontId="10" fillId="0" borderId="16" xfId="42" applyNumberFormat="1" applyFont="1" applyBorder="1" applyAlignment="1">
      <alignment/>
    </xf>
    <xf numFmtId="38" fontId="10" fillId="0" borderId="21" xfId="45" applyFont="1" applyBorder="1" applyAlignment="1">
      <alignment wrapText="1"/>
    </xf>
    <xf numFmtId="8" fontId="10" fillId="0" borderId="20" xfId="6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 horizontal="right"/>
    </xf>
    <xf numFmtId="8" fontId="11" fillId="0" borderId="13" xfId="6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3" fillId="0" borderId="0" xfId="0" applyFont="1" applyBorder="1" applyAlignment="1">
      <alignment horizontal="right"/>
    </xf>
    <xf numFmtId="8" fontId="11" fillId="0" borderId="0" xfId="60" applyNumberFormat="1" applyFont="1" applyBorder="1" applyAlignment="1">
      <alignment/>
    </xf>
    <xf numFmtId="0" fontId="10" fillId="0" borderId="0" xfId="0" applyFont="1" applyAlignment="1">
      <alignment/>
    </xf>
    <xf numFmtId="38" fontId="10" fillId="0" borderId="12" xfId="45" applyFont="1" applyBorder="1" applyAlignment="1">
      <alignment/>
    </xf>
    <xf numFmtId="0" fontId="10" fillId="33" borderId="0" xfId="0" applyFont="1" applyFill="1" applyBorder="1" applyAlignment="1">
      <alignment/>
    </xf>
    <xf numFmtId="38" fontId="11" fillId="1" borderId="13" xfId="45" applyFont="1" applyFill="1" applyBorder="1" applyAlignment="1">
      <alignment horizontal="center" vertical="center"/>
    </xf>
    <xf numFmtId="38" fontId="10" fillId="0" borderId="0" xfId="45" applyFont="1" applyAlignment="1">
      <alignment/>
    </xf>
    <xf numFmtId="38" fontId="10" fillId="0" borderId="18" xfId="45" applyFont="1" applyBorder="1" applyAlignment="1">
      <alignment/>
    </xf>
    <xf numFmtId="38" fontId="10" fillId="0" borderId="23" xfId="45" applyFont="1" applyBorder="1" applyAlignment="1">
      <alignment/>
    </xf>
    <xf numFmtId="40" fontId="10" fillId="0" borderId="16" xfId="44" applyFont="1" applyBorder="1" applyAlignment="1">
      <alignment/>
    </xf>
    <xf numFmtId="38" fontId="10" fillId="0" borderId="17" xfId="45" applyFont="1" applyBorder="1" applyAlignment="1">
      <alignment/>
    </xf>
    <xf numFmtId="38" fontId="10" fillId="0" borderId="21" xfId="45" applyFont="1" applyBorder="1" applyAlignment="1">
      <alignment/>
    </xf>
    <xf numFmtId="8" fontId="11" fillId="0" borderId="20" xfId="60" applyNumberFormat="1" applyFont="1" applyBorder="1" applyAlignment="1">
      <alignment/>
    </xf>
    <xf numFmtId="8" fontId="11" fillId="0" borderId="14" xfId="6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11" xfId="0" applyFont="1" applyBorder="1" applyAlignment="1">
      <alignment/>
    </xf>
    <xf numFmtId="38" fontId="10" fillId="0" borderId="24" xfId="45" applyFont="1" applyBorder="1" applyAlignment="1">
      <alignment wrapText="1"/>
    </xf>
    <xf numFmtId="38" fontId="10" fillId="0" borderId="0" xfId="45" applyFont="1" applyBorder="1" applyAlignment="1">
      <alignment wrapText="1"/>
    </xf>
    <xf numFmtId="8" fontId="14" fillId="0" borderId="16" xfId="60" applyNumberFormat="1" applyFont="1" applyBorder="1" applyAlignment="1">
      <alignment/>
    </xf>
    <xf numFmtId="38" fontId="10" fillId="0" borderId="0" xfId="45" applyFont="1" applyBorder="1" applyAlignment="1">
      <alignment horizontal="left" vertical="center" wrapText="1"/>
    </xf>
    <xf numFmtId="8" fontId="10" fillId="0" borderId="17" xfId="60" applyNumberFormat="1" applyFont="1" applyBorder="1" applyAlignment="1">
      <alignment vertical="center"/>
    </xf>
    <xf numFmtId="0" fontId="10" fillId="0" borderId="15" xfId="0" applyFont="1" applyBorder="1" applyAlignment="1">
      <alignment vertical="top" wrapText="1"/>
    </xf>
    <xf numFmtId="8" fontId="10" fillId="0" borderId="17" xfId="60" applyNumberFormat="1" applyFont="1" applyBorder="1" applyAlignment="1">
      <alignment/>
    </xf>
    <xf numFmtId="8" fontId="10" fillId="0" borderId="17" xfId="60" applyNumberFormat="1" applyFont="1" applyBorder="1" applyAlignment="1">
      <alignment horizontal="right"/>
    </xf>
    <xf numFmtId="38" fontId="49" fillId="0" borderId="15" xfId="45" applyFont="1" applyBorder="1" applyAlignment="1">
      <alignment/>
    </xf>
    <xf numFmtId="38" fontId="49" fillId="0" borderId="13" xfId="45" applyFont="1" applyBorder="1" applyAlignment="1">
      <alignment/>
    </xf>
    <xf numFmtId="38" fontId="49" fillId="0" borderId="13" xfId="45" applyFont="1" applyBorder="1" applyAlignment="1">
      <alignment wrapText="1"/>
    </xf>
    <xf numFmtId="8" fontId="49" fillId="0" borderId="13" xfId="60" applyNumberFormat="1" applyFont="1" applyBorder="1" applyAlignment="1">
      <alignment/>
    </xf>
    <xf numFmtId="8" fontId="49" fillId="0" borderId="13" xfId="42" applyNumberFormat="1" applyFont="1" applyBorder="1" applyAlignment="1">
      <alignment horizontal="right"/>
    </xf>
    <xf numFmtId="8" fontId="49" fillId="0" borderId="13" xfId="60" applyNumberFormat="1" applyFont="1" applyBorder="1" applyAlignment="1">
      <alignment horizontal="right"/>
    </xf>
    <xf numFmtId="8" fontId="49" fillId="0" borderId="13" xfId="42" applyNumberFormat="1" applyFont="1" applyBorder="1" applyAlignment="1">
      <alignment/>
    </xf>
    <xf numFmtId="38" fontId="10" fillId="0" borderId="13" xfId="45" applyFont="1" applyBorder="1" applyAlignment="1">
      <alignment/>
    </xf>
    <xf numFmtId="38" fontId="10" fillId="0" borderId="13" xfId="45" applyFont="1" applyBorder="1" applyAlignment="1">
      <alignment wrapText="1"/>
    </xf>
    <xf numFmtId="8" fontId="10" fillId="0" borderId="13" xfId="60" applyNumberFormat="1" applyFont="1" applyBorder="1" applyAlignment="1">
      <alignment/>
    </xf>
    <xf numFmtId="8" fontId="10" fillId="0" borderId="13" xfId="42" applyNumberFormat="1" applyFont="1" applyBorder="1" applyAlignment="1">
      <alignment/>
    </xf>
    <xf numFmtId="0" fontId="10" fillId="0" borderId="13" xfId="0" applyFont="1" applyBorder="1" applyAlignment="1">
      <alignment/>
    </xf>
    <xf numFmtId="38" fontId="49" fillId="0" borderId="12" xfId="45" applyFont="1" applyBorder="1" applyAlignment="1">
      <alignment/>
    </xf>
    <xf numFmtId="4" fontId="49" fillId="0" borderId="25" xfId="0" applyNumberFormat="1" applyFont="1" applyBorder="1" applyAlignment="1">
      <alignment/>
    </xf>
    <xf numFmtId="8" fontId="49" fillId="0" borderId="14" xfId="60" applyNumberFormat="1" applyFont="1" applyBorder="1" applyAlignment="1">
      <alignment/>
    </xf>
    <xf numFmtId="38" fontId="49" fillId="0" borderId="25" xfId="45" applyFont="1" applyBorder="1" applyAlignment="1">
      <alignment wrapText="1"/>
    </xf>
    <xf numFmtId="8" fontId="49" fillId="0" borderId="25" xfId="60" applyNumberFormat="1" applyFont="1" applyBorder="1" applyAlignment="1">
      <alignment/>
    </xf>
    <xf numFmtId="8" fontId="49" fillId="0" borderId="25" xfId="42" applyNumberFormat="1" applyFont="1" applyBorder="1" applyAlignment="1">
      <alignment/>
    </xf>
    <xf numFmtId="38" fontId="49" fillId="0" borderId="14" xfId="45" applyFont="1" applyBorder="1" applyAlignment="1">
      <alignment wrapText="1"/>
    </xf>
    <xf numFmtId="38" fontId="10" fillId="0" borderId="24" xfId="45" applyFont="1" applyBorder="1" applyAlignment="1">
      <alignment/>
    </xf>
    <xf numFmtId="38" fontId="10" fillId="0" borderId="22" xfId="45" applyFont="1" applyBorder="1" applyAlignment="1">
      <alignment wrapText="1"/>
    </xf>
    <xf numFmtId="8" fontId="10" fillId="0" borderId="22" xfId="60" applyNumberFormat="1" applyFont="1" applyBorder="1" applyAlignment="1">
      <alignment/>
    </xf>
    <xf numFmtId="8" fontId="49" fillId="0" borderId="22" xfId="60" applyNumberFormat="1" applyFont="1" applyBorder="1" applyAlignment="1">
      <alignment/>
    </xf>
    <xf numFmtId="8" fontId="10" fillId="0" borderId="22" xfId="42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6" fontId="49" fillId="0" borderId="25" xfId="60" applyFont="1" applyBorder="1" applyAlignment="1">
      <alignment/>
    </xf>
    <xf numFmtId="8" fontId="10" fillId="0" borderId="14" xfId="60" applyNumberFormat="1" applyFont="1" applyBorder="1" applyAlignment="1">
      <alignment/>
    </xf>
    <xf numFmtId="38" fontId="10" fillId="0" borderId="20" xfId="45" applyFont="1" applyBorder="1" applyAlignment="1">
      <alignment wrapText="1"/>
    </xf>
    <xf numFmtId="8" fontId="10" fillId="0" borderId="21" xfId="60" applyNumberFormat="1" applyFont="1" applyBorder="1" applyAlignment="1">
      <alignment/>
    </xf>
    <xf numFmtId="38" fontId="10" fillId="0" borderId="25" xfId="45" applyFont="1" applyBorder="1" applyAlignment="1">
      <alignment horizontal="right"/>
    </xf>
    <xf numFmtId="38" fontId="10" fillId="0" borderId="25" xfId="45" applyFont="1" applyBorder="1" applyAlignment="1">
      <alignment horizontal="center"/>
    </xf>
    <xf numFmtId="0" fontId="10" fillId="0" borderId="14" xfId="0" applyFont="1" applyBorder="1" applyAlignment="1">
      <alignment/>
    </xf>
    <xf numFmtId="40" fontId="11" fillId="0" borderId="17" xfId="44" applyFont="1" applyBorder="1" applyAlignment="1">
      <alignment/>
    </xf>
    <xf numFmtId="40" fontId="10" fillId="0" borderId="17" xfId="44" applyFont="1" applyBorder="1" applyAlignment="1">
      <alignment/>
    </xf>
    <xf numFmtId="38" fontId="10" fillId="0" borderId="0" xfId="45" applyFont="1" applyBorder="1" applyAlignment="1">
      <alignment horizontal="right"/>
    </xf>
    <xf numFmtId="0" fontId="10" fillId="0" borderId="17" xfId="0" applyFont="1" applyBorder="1" applyAlignment="1">
      <alignment/>
    </xf>
    <xf numFmtId="38" fontId="10" fillId="0" borderId="10" xfId="45" applyFont="1" applyBorder="1" applyAlignment="1">
      <alignment/>
    </xf>
    <xf numFmtId="38" fontId="10" fillId="0" borderId="11" xfId="45" applyFont="1" applyBorder="1" applyAlignment="1">
      <alignment/>
    </xf>
    <xf numFmtId="0" fontId="10" fillId="0" borderId="2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6"/>
  <sheetViews>
    <sheetView tabSelected="1" zoomScalePageLayoutView="0" workbookViewId="0" topLeftCell="A295">
      <selection activeCell="F254" sqref="F254"/>
    </sheetView>
  </sheetViews>
  <sheetFormatPr defaultColWidth="9.140625" defaultRowHeight="12.75"/>
  <cols>
    <col min="1" max="1" width="7.7109375" style="1" customWidth="1"/>
    <col min="2" max="2" width="6.8515625" style="1" customWidth="1"/>
    <col min="3" max="3" width="48.8515625" style="1" customWidth="1"/>
    <col min="4" max="4" width="23.421875" style="0" customWidth="1"/>
    <col min="5" max="5" width="24.8515625" style="0" customWidth="1"/>
    <col min="6" max="6" width="21.57421875" style="0" customWidth="1"/>
    <col min="7" max="7" width="20.7109375" style="0" customWidth="1"/>
    <col min="8" max="8" width="18.57421875" style="1" customWidth="1"/>
    <col min="9" max="9" width="11.8515625" style="1" customWidth="1"/>
    <col min="10" max="10" width="9.28125" style="1" bestFit="1" customWidth="1"/>
    <col min="11" max="16384" width="9.140625" style="1" customWidth="1"/>
  </cols>
  <sheetData>
    <row r="1" spans="1:9" ht="21">
      <c r="A1" s="17"/>
      <c r="B1" s="18" t="s">
        <v>0</v>
      </c>
      <c r="C1" s="18"/>
      <c r="D1" s="19"/>
      <c r="E1" s="19"/>
      <c r="F1" s="19"/>
      <c r="G1" s="19"/>
      <c r="H1" s="19"/>
      <c r="I1"/>
    </row>
    <row r="2" spans="1:9" ht="21.75" thickBot="1">
      <c r="A2" s="20" t="s">
        <v>1</v>
      </c>
      <c r="B2" s="21"/>
      <c r="C2" s="22"/>
      <c r="D2" s="21"/>
      <c r="E2" s="21"/>
      <c r="F2" s="23"/>
      <c r="G2" s="23"/>
      <c r="H2" s="23"/>
      <c r="I2"/>
    </row>
    <row r="3" spans="1:9" ht="167.25" customHeight="1" thickBot="1" thickTop="1">
      <c r="A3" s="24" t="s">
        <v>2</v>
      </c>
      <c r="B3" s="25" t="s">
        <v>3</v>
      </c>
      <c r="C3" s="26" t="s">
        <v>4</v>
      </c>
      <c r="D3" s="27" t="s">
        <v>289</v>
      </c>
      <c r="E3" s="27" t="s">
        <v>221</v>
      </c>
      <c r="F3" s="27" t="s">
        <v>233</v>
      </c>
      <c r="G3" s="27" t="s">
        <v>290</v>
      </c>
      <c r="H3" s="27" t="s">
        <v>293</v>
      </c>
      <c r="I3"/>
    </row>
    <row r="4" spans="1:10" ht="41.25" thickTop="1">
      <c r="A4" s="28">
        <v>1</v>
      </c>
      <c r="B4" s="29">
        <v>5</v>
      </c>
      <c r="C4" s="30" t="s">
        <v>6</v>
      </c>
      <c r="D4" s="31">
        <v>328.70867699236163</v>
      </c>
      <c r="E4" s="31"/>
      <c r="F4" s="32"/>
      <c r="G4" s="33">
        <f aca="true" t="shared" si="0" ref="G4:G90">D4-E4+F4</f>
        <v>328.70867699236163</v>
      </c>
      <c r="H4" s="34"/>
      <c r="I4"/>
      <c r="J4"/>
    </row>
    <row r="5" spans="1:10" ht="40.5">
      <c r="A5" s="28">
        <f aca="true" t="shared" si="1" ref="A5:A91">A4+1</f>
        <v>2</v>
      </c>
      <c r="B5" s="29">
        <v>5</v>
      </c>
      <c r="C5" s="30" t="s">
        <v>7</v>
      </c>
      <c r="D5" s="31">
        <v>195.1238721872466</v>
      </c>
      <c r="E5" s="31"/>
      <c r="F5" s="31"/>
      <c r="G5" s="33">
        <f t="shared" si="0"/>
        <v>195.1238721872466</v>
      </c>
      <c r="H5" s="35"/>
      <c r="I5"/>
      <c r="J5"/>
    </row>
    <row r="6" spans="1:10" ht="40.5">
      <c r="A6" s="28">
        <f t="shared" si="1"/>
        <v>3</v>
      </c>
      <c r="B6" s="29">
        <v>5</v>
      </c>
      <c r="C6" s="30" t="s">
        <v>8</v>
      </c>
      <c r="D6" s="31">
        <v>217.63816513192893</v>
      </c>
      <c r="E6" s="31"/>
      <c r="F6" s="31"/>
      <c r="G6" s="33">
        <f t="shared" si="0"/>
        <v>217.63816513192893</v>
      </c>
      <c r="H6" s="35"/>
      <c r="I6"/>
      <c r="J6"/>
    </row>
    <row r="7" spans="1:10" ht="40.5">
      <c r="A7" s="28">
        <f t="shared" si="1"/>
        <v>4</v>
      </c>
      <c r="B7" s="29">
        <v>5</v>
      </c>
      <c r="C7" s="30" t="s">
        <v>9</v>
      </c>
      <c r="D7" s="31">
        <v>48.03049161532224</v>
      </c>
      <c r="E7" s="31"/>
      <c r="F7" s="31"/>
      <c r="G7" s="33">
        <f t="shared" si="0"/>
        <v>48.03049161532224</v>
      </c>
      <c r="H7" s="35"/>
      <c r="I7"/>
      <c r="J7"/>
    </row>
    <row r="8" spans="1:10" ht="40.5">
      <c r="A8" s="28">
        <f t="shared" si="1"/>
        <v>5</v>
      </c>
      <c r="B8" s="29">
        <v>5</v>
      </c>
      <c r="C8" s="30" t="s">
        <v>10</v>
      </c>
      <c r="D8" s="31">
        <v>84.05336032681393</v>
      </c>
      <c r="E8" s="31"/>
      <c r="F8" s="31"/>
      <c r="G8" s="33">
        <f t="shared" si="0"/>
        <v>84.05336032681393</v>
      </c>
      <c r="H8" s="35"/>
      <c r="I8"/>
      <c r="J8"/>
    </row>
    <row r="9" spans="1:10" ht="53.25" customHeight="1">
      <c r="A9" s="28">
        <f t="shared" si="1"/>
        <v>6</v>
      </c>
      <c r="B9" s="29">
        <v>13</v>
      </c>
      <c r="C9" s="36" t="s">
        <v>11</v>
      </c>
      <c r="D9" s="31">
        <v>259.9069344667841</v>
      </c>
      <c r="E9" s="31"/>
      <c r="F9" s="31"/>
      <c r="G9" s="33">
        <f t="shared" si="0"/>
        <v>259.9069344667841</v>
      </c>
      <c r="H9" s="35"/>
      <c r="I9"/>
      <c r="J9"/>
    </row>
    <row r="10" spans="1:10" ht="25.5" customHeight="1">
      <c r="A10" s="28">
        <f t="shared" si="1"/>
        <v>7</v>
      </c>
      <c r="B10" s="37">
        <v>13</v>
      </c>
      <c r="C10" s="38" t="s">
        <v>12</v>
      </c>
      <c r="D10" s="31">
        <v>223.69039441813385</v>
      </c>
      <c r="E10" s="31"/>
      <c r="F10" s="31"/>
      <c r="G10" s="33">
        <f t="shared" si="0"/>
        <v>223.69039441813385</v>
      </c>
      <c r="H10" s="35"/>
      <c r="I10"/>
      <c r="J10"/>
    </row>
    <row r="11" spans="1:10" ht="60.75">
      <c r="A11" s="28">
        <f t="shared" si="1"/>
        <v>8</v>
      </c>
      <c r="B11" s="29">
        <v>13</v>
      </c>
      <c r="C11" s="36" t="s">
        <v>13</v>
      </c>
      <c r="D11" s="31">
        <v>35.92629127136195</v>
      </c>
      <c r="E11" s="31"/>
      <c r="F11" s="31"/>
      <c r="G11" s="33">
        <f t="shared" si="0"/>
        <v>35.92629127136195</v>
      </c>
      <c r="H11" s="35"/>
      <c r="I11"/>
      <c r="J11"/>
    </row>
    <row r="12" spans="1:10" ht="16.5" customHeight="1">
      <c r="A12" s="28">
        <f t="shared" si="1"/>
        <v>9</v>
      </c>
      <c r="B12" s="29">
        <v>21</v>
      </c>
      <c r="C12" s="30" t="s">
        <v>14</v>
      </c>
      <c r="D12" s="31">
        <v>1663.5883683577188</v>
      </c>
      <c r="E12" s="31"/>
      <c r="F12" s="31"/>
      <c r="G12" s="33">
        <f t="shared" si="0"/>
        <v>1663.5883683577188</v>
      </c>
      <c r="H12" s="35"/>
      <c r="I12"/>
      <c r="J12"/>
    </row>
    <row r="13" spans="1:10" ht="20.25">
      <c r="A13" s="28">
        <f t="shared" si="1"/>
        <v>10</v>
      </c>
      <c r="B13" s="29">
        <v>21</v>
      </c>
      <c r="C13" s="30">
        <v>169</v>
      </c>
      <c r="D13" s="31">
        <v>0</v>
      </c>
      <c r="E13" s="31"/>
      <c r="F13" s="31"/>
      <c r="G13" s="33">
        <f t="shared" si="0"/>
        <v>0</v>
      </c>
      <c r="H13" s="35"/>
      <c r="I13"/>
      <c r="J13"/>
    </row>
    <row r="14" spans="1:10" ht="20.25">
      <c r="A14" s="28">
        <f t="shared" si="1"/>
        <v>11</v>
      </c>
      <c r="B14" s="29">
        <v>21</v>
      </c>
      <c r="C14" s="30">
        <v>170</v>
      </c>
      <c r="D14" s="31">
        <v>0</v>
      </c>
      <c r="E14" s="31"/>
      <c r="F14" s="31"/>
      <c r="G14" s="33">
        <f t="shared" si="0"/>
        <v>0</v>
      </c>
      <c r="H14" s="35"/>
      <c r="I14"/>
      <c r="J14"/>
    </row>
    <row r="15" spans="1:10" ht="20.25">
      <c r="A15" s="28">
        <f t="shared" si="1"/>
        <v>12</v>
      </c>
      <c r="B15" s="29">
        <v>21</v>
      </c>
      <c r="C15" s="30">
        <v>194</v>
      </c>
      <c r="D15" s="31">
        <v>0</v>
      </c>
      <c r="E15" s="31"/>
      <c r="F15" s="31"/>
      <c r="G15" s="33">
        <f t="shared" si="0"/>
        <v>0</v>
      </c>
      <c r="H15" s="35"/>
      <c r="I15"/>
      <c r="J15"/>
    </row>
    <row r="16" spans="1:10" ht="40.5">
      <c r="A16" s="28">
        <f t="shared" si="1"/>
        <v>13</v>
      </c>
      <c r="B16" s="29">
        <v>23</v>
      </c>
      <c r="C16" s="39" t="s">
        <v>264</v>
      </c>
      <c r="D16" s="31">
        <v>7241.56</v>
      </c>
      <c r="E16" s="31"/>
      <c r="F16" s="31"/>
      <c r="G16" s="33">
        <f t="shared" si="0"/>
        <v>7241.56</v>
      </c>
      <c r="H16" s="35"/>
      <c r="I16"/>
      <c r="J16"/>
    </row>
    <row r="17" spans="1:10" ht="41.25">
      <c r="A17" s="28">
        <f t="shared" si="1"/>
        <v>14</v>
      </c>
      <c r="B17" s="29">
        <v>26</v>
      </c>
      <c r="C17" s="30" t="s">
        <v>259</v>
      </c>
      <c r="D17" s="31">
        <v>11.25</v>
      </c>
      <c r="E17" s="40"/>
      <c r="F17" s="23"/>
      <c r="G17" s="31">
        <v>11.25</v>
      </c>
      <c r="H17" s="35"/>
      <c r="I17"/>
      <c r="J17"/>
    </row>
    <row r="18" spans="1:10" ht="41.25">
      <c r="A18" s="28">
        <f t="shared" si="1"/>
        <v>15</v>
      </c>
      <c r="B18" s="29">
        <v>26</v>
      </c>
      <c r="C18" s="30" t="s">
        <v>260</v>
      </c>
      <c r="D18" s="31">
        <v>209.25</v>
      </c>
      <c r="E18" s="40"/>
      <c r="F18" s="23"/>
      <c r="G18" s="31">
        <v>209.25</v>
      </c>
      <c r="H18" s="35"/>
      <c r="I18"/>
      <c r="J18"/>
    </row>
    <row r="19" spans="1:10" ht="41.25">
      <c r="A19" s="28">
        <f t="shared" si="1"/>
        <v>16</v>
      </c>
      <c r="B19" s="29">
        <v>26</v>
      </c>
      <c r="C19" s="30" t="s">
        <v>261</v>
      </c>
      <c r="D19" s="31">
        <v>157.5</v>
      </c>
      <c r="E19" s="40"/>
      <c r="F19" s="23"/>
      <c r="G19" s="31">
        <v>157.5</v>
      </c>
      <c r="H19" s="35"/>
      <c r="I19"/>
      <c r="J19"/>
    </row>
    <row r="20" spans="1:10" ht="40.5">
      <c r="A20" s="28">
        <f t="shared" si="1"/>
        <v>17</v>
      </c>
      <c r="B20" s="29">
        <v>26</v>
      </c>
      <c r="C20" s="30" t="s">
        <v>15</v>
      </c>
      <c r="D20" s="31">
        <v>1904.6607652858331</v>
      </c>
      <c r="E20" s="31"/>
      <c r="F20" s="31"/>
      <c r="G20" s="33">
        <f t="shared" si="0"/>
        <v>1904.6607652858331</v>
      </c>
      <c r="H20" s="35"/>
      <c r="I20"/>
      <c r="J20"/>
    </row>
    <row r="21" spans="1:10" ht="40.5">
      <c r="A21" s="28">
        <f t="shared" si="1"/>
        <v>18</v>
      </c>
      <c r="B21" s="29">
        <v>26</v>
      </c>
      <c r="C21" s="30" t="s">
        <v>16</v>
      </c>
      <c r="D21" s="31">
        <v>991.3551570803659</v>
      </c>
      <c r="E21" s="31"/>
      <c r="F21" s="31"/>
      <c r="G21" s="33">
        <f t="shared" si="0"/>
        <v>991.3551570803659</v>
      </c>
      <c r="H21" s="35"/>
      <c r="I21"/>
      <c r="J21"/>
    </row>
    <row r="22" spans="1:10" ht="40.5">
      <c r="A22" s="28">
        <f t="shared" si="1"/>
        <v>19</v>
      </c>
      <c r="B22" s="29">
        <v>26</v>
      </c>
      <c r="C22" s="30" t="s">
        <v>17</v>
      </c>
      <c r="D22" s="31">
        <v>339.8931967132683</v>
      </c>
      <c r="E22" s="31"/>
      <c r="F22" s="31"/>
      <c r="G22" s="33">
        <f t="shared" si="0"/>
        <v>339.8931967132683</v>
      </c>
      <c r="H22" s="35"/>
      <c r="I22"/>
      <c r="J22"/>
    </row>
    <row r="23" spans="1:10" ht="40.5">
      <c r="A23" s="28">
        <f t="shared" si="1"/>
        <v>20</v>
      </c>
      <c r="B23" s="29">
        <v>26</v>
      </c>
      <c r="C23" s="30" t="s">
        <v>18</v>
      </c>
      <c r="D23" s="31">
        <v>575.9301388752601</v>
      </c>
      <c r="E23" s="31"/>
      <c r="F23" s="31"/>
      <c r="G23" s="33">
        <f t="shared" si="0"/>
        <v>575.9301388752601</v>
      </c>
      <c r="H23" s="35"/>
      <c r="I23"/>
      <c r="J23"/>
    </row>
    <row r="24" spans="1:10" ht="40.5">
      <c r="A24" s="28">
        <f t="shared" si="1"/>
        <v>21</v>
      </c>
      <c r="B24" s="29">
        <v>26</v>
      </c>
      <c r="C24" s="30" t="s">
        <v>19</v>
      </c>
      <c r="D24" s="31">
        <v>1350.1313091665936</v>
      </c>
      <c r="E24" s="31"/>
      <c r="F24" s="31"/>
      <c r="G24" s="33">
        <f t="shared" si="0"/>
        <v>1350.1313091665936</v>
      </c>
      <c r="H24" s="35"/>
      <c r="I24"/>
      <c r="J24"/>
    </row>
    <row r="25" spans="1:10" ht="40.5">
      <c r="A25" s="28">
        <f t="shared" si="1"/>
        <v>22</v>
      </c>
      <c r="B25" s="29">
        <v>26</v>
      </c>
      <c r="C25" s="30" t="s">
        <v>20</v>
      </c>
      <c r="D25" s="31">
        <v>558.9354790395968</v>
      </c>
      <c r="E25" s="31"/>
      <c r="F25" s="31"/>
      <c r="G25" s="33">
        <f t="shared" si="0"/>
        <v>558.9354790395968</v>
      </c>
      <c r="H25" s="35"/>
      <c r="I25"/>
      <c r="J25"/>
    </row>
    <row r="26" spans="1:10" ht="40.5">
      <c r="A26" s="28">
        <f t="shared" si="1"/>
        <v>23</v>
      </c>
      <c r="B26" s="29">
        <v>26</v>
      </c>
      <c r="C26" s="30" t="s">
        <v>21</v>
      </c>
      <c r="D26" s="31">
        <v>88.21729407572292</v>
      </c>
      <c r="E26" s="31"/>
      <c r="F26" s="31"/>
      <c r="G26" s="33">
        <f t="shared" si="0"/>
        <v>88.21729407572292</v>
      </c>
      <c r="H26" s="35"/>
      <c r="I26"/>
      <c r="J26"/>
    </row>
    <row r="27" spans="1:10" ht="40.5">
      <c r="A27" s="28">
        <f t="shared" si="1"/>
        <v>24</v>
      </c>
      <c r="B27" s="29">
        <v>26</v>
      </c>
      <c r="C27" s="30" t="s">
        <v>22</v>
      </c>
      <c r="D27" s="31">
        <v>314.3769980426284</v>
      </c>
      <c r="E27" s="31"/>
      <c r="F27" s="31"/>
      <c r="G27" s="33">
        <f t="shared" si="0"/>
        <v>314.3769980426284</v>
      </c>
      <c r="H27" s="35"/>
      <c r="I27"/>
      <c r="J27"/>
    </row>
    <row r="28" spans="1:10" ht="40.5">
      <c r="A28" s="28">
        <f t="shared" si="1"/>
        <v>25</v>
      </c>
      <c r="B28" s="29">
        <v>26</v>
      </c>
      <c r="C28" s="30" t="s">
        <v>23</v>
      </c>
      <c r="D28" s="31">
        <v>137.84544510837847</v>
      </c>
      <c r="E28" s="31"/>
      <c r="F28" s="31"/>
      <c r="G28" s="33">
        <f t="shared" si="0"/>
        <v>137.84544510837847</v>
      </c>
      <c r="H28" s="35"/>
      <c r="I28"/>
      <c r="J28"/>
    </row>
    <row r="29" spans="1:10" ht="40.5">
      <c r="A29" s="28">
        <f t="shared" si="1"/>
        <v>26</v>
      </c>
      <c r="B29" s="29">
        <v>26</v>
      </c>
      <c r="C29" s="30" t="s">
        <v>24</v>
      </c>
      <c r="D29" s="31">
        <v>37.7659107459187</v>
      </c>
      <c r="E29" s="31"/>
      <c r="F29" s="31"/>
      <c r="G29" s="33">
        <f t="shared" si="0"/>
        <v>37.7659107459187</v>
      </c>
      <c r="H29" s="35"/>
      <c r="I29"/>
      <c r="J29"/>
    </row>
    <row r="30" spans="1:10" ht="40.5">
      <c r="A30" s="28">
        <f t="shared" si="1"/>
        <v>27</v>
      </c>
      <c r="B30" s="29">
        <v>26</v>
      </c>
      <c r="C30" s="30" t="s">
        <v>25</v>
      </c>
      <c r="D30" s="31">
        <v>169.94659835663415</v>
      </c>
      <c r="E30" s="31"/>
      <c r="F30" s="31"/>
      <c r="G30" s="33">
        <f t="shared" si="0"/>
        <v>169.94659835663415</v>
      </c>
      <c r="H30" s="35"/>
      <c r="I30"/>
      <c r="J30"/>
    </row>
    <row r="31" spans="1:10" ht="40.5">
      <c r="A31" s="28">
        <f t="shared" si="1"/>
        <v>28</v>
      </c>
      <c r="B31" s="29">
        <v>26</v>
      </c>
      <c r="C31" s="41" t="s">
        <v>26</v>
      </c>
      <c r="D31" s="31">
        <v>316.2652935799243</v>
      </c>
      <c r="E31" s="31"/>
      <c r="F31" s="31"/>
      <c r="G31" s="33">
        <f t="shared" si="0"/>
        <v>316.2652935799243</v>
      </c>
      <c r="H31" s="35"/>
      <c r="I31"/>
      <c r="J31"/>
    </row>
    <row r="32" spans="1:10" ht="40.5">
      <c r="A32" s="28">
        <f t="shared" si="1"/>
        <v>29</v>
      </c>
      <c r="B32" s="29">
        <v>26</v>
      </c>
      <c r="C32" s="30" t="s">
        <v>27</v>
      </c>
      <c r="D32" s="31">
        <v>802.5256033507724</v>
      </c>
      <c r="E32" s="31"/>
      <c r="F32" s="31"/>
      <c r="G32" s="33">
        <f t="shared" si="0"/>
        <v>802.5256033507724</v>
      </c>
      <c r="H32" s="35"/>
      <c r="I32"/>
      <c r="J32"/>
    </row>
    <row r="33" spans="1:10" ht="40.5">
      <c r="A33" s="28">
        <f t="shared" si="1"/>
        <v>30</v>
      </c>
      <c r="B33" s="29">
        <v>26</v>
      </c>
      <c r="C33" s="30" t="s">
        <v>28</v>
      </c>
      <c r="D33" s="31">
        <v>28.324433059439023</v>
      </c>
      <c r="E33" s="31"/>
      <c r="F33" s="31"/>
      <c r="G33" s="33">
        <f t="shared" si="0"/>
        <v>28.324433059439023</v>
      </c>
      <c r="H33" s="35"/>
      <c r="I33"/>
      <c r="J33"/>
    </row>
    <row r="34" spans="1:10" ht="40.5">
      <c r="A34" s="28">
        <f t="shared" si="1"/>
        <v>31</v>
      </c>
      <c r="B34" s="29">
        <v>26</v>
      </c>
      <c r="C34" s="30" t="s">
        <v>29</v>
      </c>
      <c r="D34" s="31">
        <v>528.7227504428618</v>
      </c>
      <c r="E34" s="31"/>
      <c r="F34" s="31"/>
      <c r="G34" s="33">
        <f t="shared" si="0"/>
        <v>528.7227504428618</v>
      </c>
      <c r="H34" s="35"/>
      <c r="I34"/>
      <c r="J34"/>
    </row>
    <row r="35" spans="1:10" ht="40.5">
      <c r="A35" s="28">
        <f t="shared" si="1"/>
        <v>32</v>
      </c>
      <c r="B35" s="29">
        <v>26</v>
      </c>
      <c r="C35" s="30" t="s">
        <v>30</v>
      </c>
      <c r="D35" s="31">
        <v>179.3880760431138</v>
      </c>
      <c r="E35" s="31"/>
      <c r="F35" s="31"/>
      <c r="G35" s="33">
        <f t="shared" si="0"/>
        <v>179.3880760431138</v>
      </c>
      <c r="H35" s="35"/>
      <c r="I35"/>
      <c r="J35"/>
    </row>
    <row r="36" spans="1:10" ht="40.5">
      <c r="A36" s="28">
        <f t="shared" si="1"/>
        <v>33</v>
      </c>
      <c r="B36" s="29">
        <v>26</v>
      </c>
      <c r="C36" s="30" t="s">
        <v>31</v>
      </c>
      <c r="D36" s="31">
        <v>1036.6742499754682</v>
      </c>
      <c r="E36" s="31"/>
      <c r="F36" s="31"/>
      <c r="G36" s="33">
        <f t="shared" si="0"/>
        <v>1036.6742499754682</v>
      </c>
      <c r="H36" s="35"/>
      <c r="I36"/>
      <c r="J36"/>
    </row>
    <row r="37" spans="1:10" ht="40.5">
      <c r="A37" s="28">
        <f t="shared" si="1"/>
        <v>34</v>
      </c>
      <c r="B37" s="29">
        <v>26</v>
      </c>
      <c r="C37" s="30" t="s">
        <v>32</v>
      </c>
      <c r="D37" s="31">
        <v>174.64312828272918</v>
      </c>
      <c r="E37" s="31"/>
      <c r="F37" s="31"/>
      <c r="G37" s="33">
        <f t="shared" si="0"/>
        <v>174.64312828272918</v>
      </c>
      <c r="H37" s="35"/>
      <c r="I37"/>
      <c r="J37"/>
    </row>
    <row r="38" spans="1:10" ht="40.5">
      <c r="A38" s="28">
        <f t="shared" si="1"/>
        <v>35</v>
      </c>
      <c r="B38" s="29">
        <v>26</v>
      </c>
      <c r="C38" s="30" t="s">
        <v>33</v>
      </c>
      <c r="D38" s="31">
        <v>14.138007612574693</v>
      </c>
      <c r="E38" s="31"/>
      <c r="F38" s="31"/>
      <c r="G38" s="33">
        <f t="shared" si="0"/>
        <v>14.138007612574693</v>
      </c>
      <c r="H38" s="35"/>
      <c r="I38"/>
      <c r="J38"/>
    </row>
    <row r="39" spans="1:10" ht="40.5">
      <c r="A39" s="28">
        <f t="shared" si="1"/>
        <v>36</v>
      </c>
      <c r="B39" s="29">
        <v>26</v>
      </c>
      <c r="C39" s="30" t="s">
        <v>34</v>
      </c>
      <c r="D39" s="31">
        <v>20.771250910255286</v>
      </c>
      <c r="E39" s="31"/>
      <c r="F39" s="31"/>
      <c r="G39" s="33">
        <f t="shared" si="0"/>
        <v>20.771250910255286</v>
      </c>
      <c r="H39" s="35"/>
      <c r="I39"/>
      <c r="J39"/>
    </row>
    <row r="40" spans="1:10" ht="40.5">
      <c r="A40" s="28">
        <f t="shared" si="1"/>
        <v>37</v>
      </c>
      <c r="B40" s="29">
        <v>26</v>
      </c>
      <c r="C40" s="30" t="s">
        <v>35</v>
      </c>
      <c r="D40" s="31">
        <v>33.98957789977637</v>
      </c>
      <c r="E40" s="31"/>
      <c r="F40" s="31"/>
      <c r="G40" s="33">
        <f t="shared" si="0"/>
        <v>33.98957789977637</v>
      </c>
      <c r="H40" s="35"/>
      <c r="I40"/>
      <c r="J40"/>
    </row>
    <row r="41" spans="1:10" ht="40.5">
      <c r="A41" s="28">
        <f t="shared" si="1"/>
        <v>38</v>
      </c>
      <c r="B41" s="29">
        <v>26</v>
      </c>
      <c r="C41" s="30" t="s">
        <v>36</v>
      </c>
      <c r="D41" s="31">
        <v>0.9198097372783754</v>
      </c>
      <c r="E41" s="31"/>
      <c r="F41" s="31"/>
      <c r="G41" s="33">
        <f t="shared" si="0"/>
        <v>0.9198097372783754</v>
      </c>
      <c r="H41" s="35"/>
      <c r="I41"/>
      <c r="J41"/>
    </row>
    <row r="42" spans="1:10" ht="40.5">
      <c r="A42" s="28">
        <f t="shared" si="1"/>
        <v>39</v>
      </c>
      <c r="B42" s="29">
        <v>26</v>
      </c>
      <c r="C42" s="30" t="s">
        <v>37</v>
      </c>
      <c r="D42" s="31">
        <v>518.3129160705894</v>
      </c>
      <c r="E42" s="31"/>
      <c r="F42" s="31"/>
      <c r="G42" s="33">
        <f t="shared" si="0"/>
        <v>518.3129160705894</v>
      </c>
      <c r="H42" s="35"/>
      <c r="I42"/>
      <c r="J42"/>
    </row>
    <row r="43" spans="1:10" ht="40.5">
      <c r="A43" s="28">
        <f t="shared" si="1"/>
        <v>40</v>
      </c>
      <c r="B43" s="29">
        <v>26</v>
      </c>
      <c r="C43" s="30" t="s">
        <v>38</v>
      </c>
      <c r="D43" s="31">
        <v>273.80285290791056</v>
      </c>
      <c r="E43" s="31"/>
      <c r="F43" s="31"/>
      <c r="G43" s="33">
        <f t="shared" si="0"/>
        <v>273.80285290791056</v>
      </c>
      <c r="H43" s="35"/>
      <c r="I43"/>
      <c r="J43"/>
    </row>
    <row r="44" spans="1:10" ht="41.25">
      <c r="A44" s="28">
        <f t="shared" si="1"/>
        <v>41</v>
      </c>
      <c r="B44" s="29">
        <v>26</v>
      </c>
      <c r="C44" s="30" t="s">
        <v>234</v>
      </c>
      <c r="D44" s="31">
        <v>187.88</v>
      </c>
      <c r="E44" s="31"/>
      <c r="F44" s="40"/>
      <c r="G44" s="33">
        <f t="shared" si="0"/>
        <v>187.88</v>
      </c>
      <c r="H44" s="35"/>
      <c r="I44"/>
      <c r="J44"/>
    </row>
    <row r="45" spans="1:10" ht="40.5">
      <c r="A45" s="28">
        <f t="shared" si="1"/>
        <v>42</v>
      </c>
      <c r="B45" s="29">
        <v>26</v>
      </c>
      <c r="C45" s="30" t="s">
        <v>39</v>
      </c>
      <c r="D45" s="31">
        <v>94.41477686479675</v>
      </c>
      <c r="E45" s="31"/>
      <c r="F45" s="31"/>
      <c r="G45" s="33">
        <f t="shared" si="0"/>
        <v>94.41477686479675</v>
      </c>
      <c r="H45" s="35"/>
      <c r="I45"/>
      <c r="J45"/>
    </row>
    <row r="46" spans="1:10" ht="40.5">
      <c r="A46" s="28">
        <f t="shared" si="1"/>
        <v>43</v>
      </c>
      <c r="B46" s="29">
        <v>26</v>
      </c>
      <c r="C46" s="30" t="s">
        <v>44</v>
      </c>
      <c r="D46" s="31">
        <v>259.27750262101875</v>
      </c>
      <c r="E46" s="31"/>
      <c r="F46" s="31"/>
      <c r="G46" s="33">
        <f>D46-E46+F46</f>
        <v>259.27750262101875</v>
      </c>
      <c r="H46" s="35"/>
      <c r="I46"/>
      <c r="J46"/>
    </row>
    <row r="47" spans="1:10" ht="40.5">
      <c r="A47" s="28">
        <f t="shared" si="1"/>
        <v>44</v>
      </c>
      <c r="B47" s="29">
        <v>26</v>
      </c>
      <c r="C47" s="30" t="s">
        <v>40</v>
      </c>
      <c r="D47" s="31">
        <v>550.4139402046202</v>
      </c>
      <c r="E47" s="31"/>
      <c r="F47" s="31"/>
      <c r="G47" s="33">
        <f t="shared" si="0"/>
        <v>550.4139402046202</v>
      </c>
      <c r="H47" s="35"/>
      <c r="I47"/>
      <c r="J47"/>
    </row>
    <row r="48" spans="1:10" ht="40.5">
      <c r="A48" s="28">
        <f t="shared" si="1"/>
        <v>45</v>
      </c>
      <c r="B48" s="29">
        <v>26</v>
      </c>
      <c r="C48" s="30" t="s">
        <v>41</v>
      </c>
      <c r="D48" s="31">
        <v>20.771380024480056</v>
      </c>
      <c r="E48" s="31"/>
      <c r="F48" s="31"/>
      <c r="G48" s="33">
        <f t="shared" si="0"/>
        <v>20.771380024480056</v>
      </c>
      <c r="H48" s="35"/>
      <c r="I48"/>
      <c r="J48"/>
    </row>
    <row r="49" spans="1:10" ht="40.5">
      <c r="A49" s="28">
        <f t="shared" si="1"/>
        <v>46</v>
      </c>
      <c r="B49" s="29">
        <v>26</v>
      </c>
      <c r="C49" s="30" t="s">
        <v>42</v>
      </c>
      <c r="D49" s="31">
        <v>97.22301125359583</v>
      </c>
      <c r="E49" s="31"/>
      <c r="F49" s="31"/>
      <c r="G49" s="33">
        <f t="shared" si="0"/>
        <v>97.22301125359583</v>
      </c>
      <c r="H49" s="35"/>
      <c r="I49"/>
      <c r="J49"/>
    </row>
    <row r="50" spans="1:10" ht="40.5">
      <c r="A50" s="28">
        <f t="shared" si="1"/>
        <v>47</v>
      </c>
      <c r="B50" s="29">
        <v>26</v>
      </c>
      <c r="C50" s="30" t="s">
        <v>43</v>
      </c>
      <c r="D50" s="31">
        <v>0</v>
      </c>
      <c r="E50" s="31"/>
      <c r="F50" s="31"/>
      <c r="G50" s="33">
        <f t="shared" si="0"/>
        <v>0</v>
      </c>
      <c r="H50" s="35"/>
      <c r="I50"/>
      <c r="J50"/>
    </row>
    <row r="51" spans="1:10" ht="40.5">
      <c r="A51" s="28">
        <f t="shared" si="1"/>
        <v>48</v>
      </c>
      <c r="B51" s="29">
        <v>26</v>
      </c>
      <c r="C51" s="30" t="s">
        <v>208</v>
      </c>
      <c r="D51" s="31">
        <v>2830</v>
      </c>
      <c r="E51" s="31"/>
      <c r="F51" s="31"/>
      <c r="G51" s="33">
        <f t="shared" si="0"/>
        <v>2830</v>
      </c>
      <c r="H51" s="35"/>
      <c r="I51"/>
      <c r="J51"/>
    </row>
    <row r="52" spans="1:10" ht="40.5">
      <c r="A52" s="28">
        <f t="shared" si="1"/>
        <v>49</v>
      </c>
      <c r="B52" s="29">
        <v>26</v>
      </c>
      <c r="C52" s="30" t="s">
        <v>263</v>
      </c>
      <c r="D52" s="31">
        <v>715.5</v>
      </c>
      <c r="E52" s="31"/>
      <c r="F52" s="31"/>
      <c r="G52" s="33">
        <v>715.5</v>
      </c>
      <c r="H52" s="35"/>
      <c r="I52"/>
      <c r="J52"/>
    </row>
    <row r="53" spans="1:10" ht="60.75">
      <c r="A53" s="28">
        <f t="shared" si="1"/>
        <v>50</v>
      </c>
      <c r="B53" s="29">
        <v>26</v>
      </c>
      <c r="C53" s="30" t="s">
        <v>247</v>
      </c>
      <c r="D53" s="31">
        <v>0</v>
      </c>
      <c r="E53" s="31"/>
      <c r="F53" s="31"/>
      <c r="G53" s="33">
        <f t="shared" si="0"/>
        <v>0</v>
      </c>
      <c r="H53" s="35"/>
      <c r="I53"/>
      <c r="J53"/>
    </row>
    <row r="54" spans="1:10" ht="41.25">
      <c r="A54" s="28">
        <f t="shared" si="1"/>
        <v>51</v>
      </c>
      <c r="B54" s="29">
        <v>26</v>
      </c>
      <c r="C54" s="30" t="s">
        <v>235</v>
      </c>
      <c r="D54" s="31">
        <v>901.13</v>
      </c>
      <c r="E54" s="31"/>
      <c r="F54" s="40"/>
      <c r="G54" s="33">
        <f t="shared" si="0"/>
        <v>901.13</v>
      </c>
      <c r="H54" s="31"/>
      <c r="I54" s="7"/>
      <c r="J54" s="6"/>
    </row>
    <row r="55" spans="1:10" ht="41.25">
      <c r="A55" s="28">
        <f t="shared" si="1"/>
        <v>52</v>
      </c>
      <c r="B55" s="29">
        <v>26</v>
      </c>
      <c r="C55" s="30" t="s">
        <v>236</v>
      </c>
      <c r="D55" s="31">
        <v>20.25</v>
      </c>
      <c r="E55" s="31"/>
      <c r="F55" s="40"/>
      <c r="G55" s="33">
        <f t="shared" si="0"/>
        <v>20.25</v>
      </c>
      <c r="H55" s="31"/>
      <c r="I55" s="7"/>
      <c r="J55" s="6"/>
    </row>
    <row r="56" spans="1:10" ht="41.25">
      <c r="A56" s="28">
        <f t="shared" si="1"/>
        <v>53</v>
      </c>
      <c r="B56" s="29">
        <v>26</v>
      </c>
      <c r="C56" s="30" t="s">
        <v>237</v>
      </c>
      <c r="D56" s="31">
        <v>4.5</v>
      </c>
      <c r="E56" s="31"/>
      <c r="F56" s="40"/>
      <c r="G56" s="33">
        <f t="shared" si="0"/>
        <v>4.5</v>
      </c>
      <c r="H56" s="31"/>
      <c r="I56" s="7"/>
      <c r="J56" s="6"/>
    </row>
    <row r="57" spans="1:10" ht="41.25">
      <c r="A57" s="28">
        <f t="shared" si="1"/>
        <v>54</v>
      </c>
      <c r="B57" s="29">
        <v>26</v>
      </c>
      <c r="C57" s="30" t="s">
        <v>238</v>
      </c>
      <c r="D57" s="31">
        <v>101.25</v>
      </c>
      <c r="E57" s="31"/>
      <c r="F57" s="40"/>
      <c r="G57" s="33">
        <f t="shared" si="0"/>
        <v>101.25</v>
      </c>
      <c r="H57" s="31"/>
      <c r="I57" s="7"/>
      <c r="J57" s="6"/>
    </row>
    <row r="58" spans="1:10" ht="41.25">
      <c r="A58" s="28">
        <f t="shared" si="1"/>
        <v>55</v>
      </c>
      <c r="B58" s="29"/>
      <c r="C58" s="30" t="s">
        <v>240</v>
      </c>
      <c r="D58" s="31">
        <v>169.88</v>
      </c>
      <c r="E58" s="31"/>
      <c r="F58" s="40"/>
      <c r="G58" s="33">
        <f t="shared" si="0"/>
        <v>169.88</v>
      </c>
      <c r="H58" s="31"/>
      <c r="I58" s="7"/>
      <c r="J58" s="6"/>
    </row>
    <row r="59" spans="1:10" ht="41.25">
      <c r="A59" s="28">
        <f t="shared" si="1"/>
        <v>56</v>
      </c>
      <c r="B59" s="29"/>
      <c r="C59" s="30" t="s">
        <v>243</v>
      </c>
      <c r="D59" s="31">
        <v>541.13</v>
      </c>
      <c r="E59" s="31"/>
      <c r="F59" s="40"/>
      <c r="G59" s="33">
        <f t="shared" si="0"/>
        <v>541.13</v>
      </c>
      <c r="H59" s="31"/>
      <c r="I59" s="7"/>
      <c r="J59" s="6"/>
    </row>
    <row r="60" spans="1:10" ht="41.25">
      <c r="A60" s="28">
        <f t="shared" si="1"/>
        <v>57</v>
      </c>
      <c r="B60" s="29">
        <v>26</v>
      </c>
      <c r="C60" s="30" t="s">
        <v>239</v>
      </c>
      <c r="D60" s="31">
        <v>57.38</v>
      </c>
      <c r="E60" s="31"/>
      <c r="F60" s="40"/>
      <c r="G60" s="33">
        <f t="shared" si="0"/>
        <v>57.38</v>
      </c>
      <c r="H60" s="31"/>
      <c r="I60" s="7"/>
      <c r="J60" s="6"/>
    </row>
    <row r="61" spans="1:10" ht="41.25">
      <c r="A61" s="28">
        <f t="shared" si="1"/>
        <v>58</v>
      </c>
      <c r="B61" s="29">
        <v>26</v>
      </c>
      <c r="C61" s="30" t="s">
        <v>244</v>
      </c>
      <c r="D61" s="31">
        <v>4.5</v>
      </c>
      <c r="E61" s="31"/>
      <c r="F61" s="40"/>
      <c r="G61" s="33">
        <f t="shared" si="0"/>
        <v>4.5</v>
      </c>
      <c r="H61" s="31"/>
      <c r="I61" s="7"/>
      <c r="J61" s="6"/>
    </row>
    <row r="62" spans="1:10" ht="41.25">
      <c r="A62" s="28">
        <f t="shared" si="1"/>
        <v>59</v>
      </c>
      <c r="B62" s="29">
        <v>26</v>
      </c>
      <c r="C62" s="30" t="s">
        <v>241</v>
      </c>
      <c r="D62" s="33">
        <v>490.5</v>
      </c>
      <c r="E62" s="31"/>
      <c r="F62" s="40"/>
      <c r="G62" s="33">
        <f t="shared" si="0"/>
        <v>490.5</v>
      </c>
      <c r="H62" s="31"/>
      <c r="I62" s="7"/>
      <c r="J62" s="6"/>
    </row>
    <row r="63" spans="1:10" ht="61.5">
      <c r="A63" s="28">
        <f t="shared" si="1"/>
        <v>60</v>
      </c>
      <c r="B63" s="29">
        <v>26</v>
      </c>
      <c r="C63" s="30" t="s">
        <v>242</v>
      </c>
      <c r="D63" s="31">
        <v>0</v>
      </c>
      <c r="E63" s="31"/>
      <c r="F63" s="40"/>
      <c r="G63" s="33">
        <f t="shared" si="0"/>
        <v>0</v>
      </c>
      <c r="H63" s="31"/>
      <c r="I63" s="7"/>
      <c r="J63" s="6"/>
    </row>
    <row r="64" spans="1:10" ht="41.25">
      <c r="A64" s="28">
        <f t="shared" si="1"/>
        <v>61</v>
      </c>
      <c r="B64" s="29">
        <v>26</v>
      </c>
      <c r="C64" s="30" t="s">
        <v>246</v>
      </c>
      <c r="D64" s="31">
        <v>2873.25</v>
      </c>
      <c r="E64" s="31"/>
      <c r="F64" s="40"/>
      <c r="G64" s="33">
        <f t="shared" si="0"/>
        <v>2873.25</v>
      </c>
      <c r="H64" s="31"/>
      <c r="I64" s="7"/>
      <c r="J64" s="6"/>
    </row>
    <row r="65" spans="1:10" ht="41.25">
      <c r="A65" s="28">
        <f t="shared" si="1"/>
        <v>62</v>
      </c>
      <c r="B65" s="29">
        <v>26</v>
      </c>
      <c r="C65" s="30" t="s">
        <v>248</v>
      </c>
      <c r="D65" s="31">
        <v>6.75</v>
      </c>
      <c r="E65" s="31"/>
      <c r="F65" s="40"/>
      <c r="G65" s="33">
        <f t="shared" si="0"/>
        <v>6.75</v>
      </c>
      <c r="H65" s="31"/>
      <c r="I65" s="7"/>
      <c r="J65" s="6"/>
    </row>
    <row r="66" spans="1:10" ht="41.25">
      <c r="A66" s="28">
        <f t="shared" si="1"/>
        <v>63</v>
      </c>
      <c r="B66" s="29">
        <v>26</v>
      </c>
      <c r="C66" s="30" t="s">
        <v>249</v>
      </c>
      <c r="D66" s="31">
        <v>46.13</v>
      </c>
      <c r="E66" s="31"/>
      <c r="F66" s="40"/>
      <c r="G66" s="33">
        <f t="shared" si="0"/>
        <v>46.13</v>
      </c>
      <c r="H66" s="31"/>
      <c r="I66" s="7"/>
      <c r="J66" s="6"/>
    </row>
    <row r="67" spans="1:10" ht="41.25">
      <c r="A67" s="28">
        <f t="shared" si="1"/>
        <v>64</v>
      </c>
      <c r="B67" s="29">
        <v>26</v>
      </c>
      <c r="C67" s="30" t="s">
        <v>250</v>
      </c>
      <c r="D67" s="31">
        <v>787.5</v>
      </c>
      <c r="E67" s="31"/>
      <c r="F67" s="40"/>
      <c r="G67" s="33">
        <f t="shared" si="0"/>
        <v>787.5</v>
      </c>
      <c r="H67" s="31"/>
      <c r="I67" s="7"/>
      <c r="J67" s="6"/>
    </row>
    <row r="68" spans="1:10" ht="41.25">
      <c r="A68" s="28">
        <f t="shared" si="1"/>
        <v>65</v>
      </c>
      <c r="B68" s="29"/>
      <c r="C68" s="30" t="s">
        <v>254</v>
      </c>
      <c r="D68" s="31">
        <v>9</v>
      </c>
      <c r="E68" s="31"/>
      <c r="F68" s="40"/>
      <c r="G68" s="33">
        <f t="shared" si="0"/>
        <v>9</v>
      </c>
      <c r="H68" s="31"/>
      <c r="I68" s="7"/>
      <c r="J68" s="6"/>
    </row>
    <row r="69" spans="1:10" ht="41.25">
      <c r="A69" s="28">
        <f t="shared" si="1"/>
        <v>66</v>
      </c>
      <c r="B69" s="29">
        <v>26</v>
      </c>
      <c r="C69" s="30" t="s">
        <v>251</v>
      </c>
      <c r="D69" s="31">
        <v>2095.88</v>
      </c>
      <c r="E69" s="31"/>
      <c r="F69" s="40"/>
      <c r="G69" s="33">
        <f t="shared" si="0"/>
        <v>2095.88</v>
      </c>
      <c r="H69" s="31"/>
      <c r="I69" s="7"/>
      <c r="J69" s="6"/>
    </row>
    <row r="70" spans="1:10" ht="41.25">
      <c r="A70" s="28">
        <f t="shared" si="1"/>
        <v>67</v>
      </c>
      <c r="B70" s="29"/>
      <c r="C70" s="30" t="s">
        <v>255</v>
      </c>
      <c r="D70" s="31">
        <v>490.5</v>
      </c>
      <c r="E70" s="31"/>
      <c r="F70" s="40"/>
      <c r="G70" s="33">
        <f t="shared" si="0"/>
        <v>490.5</v>
      </c>
      <c r="H70" s="31"/>
      <c r="I70" s="7"/>
      <c r="J70" s="6"/>
    </row>
    <row r="71" spans="1:10" ht="41.25">
      <c r="A71" s="28">
        <f t="shared" si="1"/>
        <v>68</v>
      </c>
      <c r="B71" s="29">
        <v>26</v>
      </c>
      <c r="C71" s="30" t="s">
        <v>252</v>
      </c>
      <c r="D71" s="31">
        <v>1875.38</v>
      </c>
      <c r="E71" s="31"/>
      <c r="F71" s="40"/>
      <c r="G71" s="33">
        <f t="shared" si="0"/>
        <v>1875.38</v>
      </c>
      <c r="H71" s="31"/>
      <c r="I71" s="7"/>
      <c r="J71" s="6"/>
    </row>
    <row r="72" spans="1:10" ht="41.25">
      <c r="A72" s="28">
        <f t="shared" si="1"/>
        <v>69</v>
      </c>
      <c r="B72" s="29">
        <v>26</v>
      </c>
      <c r="C72" s="30" t="s">
        <v>253</v>
      </c>
      <c r="D72" s="31">
        <v>776.25</v>
      </c>
      <c r="E72" s="31"/>
      <c r="F72" s="40"/>
      <c r="G72" s="33">
        <f t="shared" si="0"/>
        <v>776.25</v>
      </c>
      <c r="H72" s="31"/>
      <c r="I72" s="7"/>
      <c r="J72" s="6"/>
    </row>
    <row r="73" spans="1:10" ht="40.5">
      <c r="A73" s="28">
        <f t="shared" si="1"/>
        <v>70</v>
      </c>
      <c r="B73" s="29">
        <v>27</v>
      </c>
      <c r="C73" s="30" t="s">
        <v>45</v>
      </c>
      <c r="D73" s="31">
        <v>2613.2557701147052</v>
      </c>
      <c r="E73" s="31"/>
      <c r="F73" s="33"/>
      <c r="G73" s="33">
        <f t="shared" si="0"/>
        <v>2613.2557701147052</v>
      </c>
      <c r="H73" s="35"/>
      <c r="I73" s="2"/>
      <c r="J73"/>
    </row>
    <row r="74" spans="1:10" ht="40.5">
      <c r="A74" s="28">
        <f t="shared" si="1"/>
        <v>71</v>
      </c>
      <c r="B74" s="29">
        <v>27</v>
      </c>
      <c r="C74" s="30" t="s">
        <v>227</v>
      </c>
      <c r="D74" s="31">
        <v>0</v>
      </c>
      <c r="E74" s="31"/>
      <c r="F74" s="33"/>
      <c r="G74" s="33">
        <f t="shared" si="0"/>
        <v>0</v>
      </c>
      <c r="H74" s="35"/>
      <c r="I74"/>
      <c r="J74"/>
    </row>
    <row r="75" spans="1:10" ht="40.5">
      <c r="A75" s="28">
        <f t="shared" si="1"/>
        <v>72</v>
      </c>
      <c r="B75" s="29">
        <v>27</v>
      </c>
      <c r="C75" s="30" t="s">
        <v>228</v>
      </c>
      <c r="D75" s="31">
        <v>0</v>
      </c>
      <c r="E75" s="31"/>
      <c r="F75" s="31"/>
      <c r="G75" s="33">
        <f t="shared" si="0"/>
        <v>0</v>
      </c>
      <c r="H75" s="35"/>
      <c r="I75"/>
      <c r="J75"/>
    </row>
    <row r="76" spans="1:10" ht="40.5">
      <c r="A76" s="28">
        <f t="shared" si="1"/>
        <v>73</v>
      </c>
      <c r="B76" s="29">
        <v>27</v>
      </c>
      <c r="C76" s="30" t="s">
        <v>46</v>
      </c>
      <c r="D76" s="31">
        <v>245.09107717415444</v>
      </c>
      <c r="E76" s="31"/>
      <c r="F76" s="31"/>
      <c r="G76" s="33">
        <f t="shared" si="0"/>
        <v>245.09107717415444</v>
      </c>
      <c r="H76" s="35"/>
      <c r="I76"/>
      <c r="J76"/>
    </row>
    <row r="77" spans="1:10" ht="40.5">
      <c r="A77" s="28">
        <f t="shared" si="1"/>
        <v>74</v>
      </c>
      <c r="B77" s="29">
        <v>27</v>
      </c>
      <c r="C77" s="30" t="s">
        <v>47</v>
      </c>
      <c r="D77" s="31">
        <v>635.968253394413</v>
      </c>
      <c r="E77" s="31"/>
      <c r="F77" s="31"/>
      <c r="G77" s="33">
        <f t="shared" si="0"/>
        <v>635.968253394413</v>
      </c>
      <c r="H77" s="35"/>
      <c r="I77"/>
      <c r="J77"/>
    </row>
    <row r="78" spans="1:10" ht="40.5">
      <c r="A78" s="28">
        <f t="shared" si="1"/>
        <v>75</v>
      </c>
      <c r="B78" s="29">
        <v>27</v>
      </c>
      <c r="C78" s="30" t="s">
        <v>48</v>
      </c>
      <c r="D78" s="31">
        <v>981.7685550052421</v>
      </c>
      <c r="E78" s="31"/>
      <c r="F78" s="31"/>
      <c r="G78" s="33">
        <f t="shared" si="0"/>
        <v>981.7685550052421</v>
      </c>
      <c r="H78" s="35"/>
      <c r="I78"/>
      <c r="J78"/>
    </row>
    <row r="79" spans="1:10" ht="40.5">
      <c r="A79" s="28">
        <f t="shared" si="1"/>
        <v>76</v>
      </c>
      <c r="B79" s="29">
        <v>27</v>
      </c>
      <c r="C79" s="30" t="s">
        <v>49</v>
      </c>
      <c r="D79" s="31">
        <v>273.8512707422002</v>
      </c>
      <c r="E79" s="31"/>
      <c r="F79" s="31"/>
      <c r="G79" s="33">
        <f t="shared" si="0"/>
        <v>273.8512707422002</v>
      </c>
      <c r="H79" s="35"/>
      <c r="I79"/>
      <c r="J79"/>
    </row>
    <row r="80" spans="1:10" ht="40.5">
      <c r="A80" s="28">
        <f t="shared" si="1"/>
        <v>77</v>
      </c>
      <c r="B80" s="29">
        <v>27</v>
      </c>
      <c r="C80" s="30" t="s">
        <v>50</v>
      </c>
      <c r="D80" s="31">
        <v>336.6007839815728</v>
      </c>
      <c r="E80" s="31"/>
      <c r="F80" s="31"/>
      <c r="G80" s="33">
        <f t="shared" si="0"/>
        <v>336.6007839815728</v>
      </c>
      <c r="H80" s="35"/>
      <c r="I80"/>
      <c r="J80"/>
    </row>
    <row r="81" spans="1:10" ht="40.5">
      <c r="A81" s="28">
        <f t="shared" si="1"/>
        <v>78</v>
      </c>
      <c r="B81" s="29">
        <v>27</v>
      </c>
      <c r="C81" s="30" t="s">
        <v>51</v>
      </c>
      <c r="D81" s="31">
        <v>26.145630516405255</v>
      </c>
      <c r="E81" s="31"/>
      <c r="F81" s="31"/>
      <c r="G81" s="33">
        <f t="shared" si="0"/>
        <v>26.145630516405255</v>
      </c>
      <c r="H81" s="35"/>
      <c r="I81"/>
      <c r="J81"/>
    </row>
    <row r="82" spans="1:10" ht="40.5">
      <c r="A82" s="28">
        <f t="shared" si="1"/>
        <v>79</v>
      </c>
      <c r="B82" s="29">
        <v>27</v>
      </c>
      <c r="C82" s="30" t="s">
        <v>225</v>
      </c>
      <c r="D82" s="31">
        <v>0</v>
      </c>
      <c r="E82" s="31"/>
      <c r="F82" s="31"/>
      <c r="G82" s="33">
        <f t="shared" si="0"/>
        <v>0</v>
      </c>
      <c r="H82" s="35"/>
      <c r="I82"/>
      <c r="J82"/>
    </row>
    <row r="83" spans="1:10" ht="40.5">
      <c r="A83" s="28">
        <f t="shared" si="1"/>
        <v>80</v>
      </c>
      <c r="B83" s="29">
        <v>27</v>
      </c>
      <c r="C83" s="30" t="s">
        <v>52</v>
      </c>
      <c r="D83" s="31">
        <v>1642</v>
      </c>
      <c r="E83" s="31"/>
      <c r="F83" s="31"/>
      <c r="G83" s="33">
        <f t="shared" si="0"/>
        <v>1642</v>
      </c>
      <c r="H83" s="35"/>
      <c r="I83"/>
      <c r="J83"/>
    </row>
    <row r="84" spans="1:10" ht="40.5">
      <c r="A84" s="28">
        <f t="shared" si="1"/>
        <v>81</v>
      </c>
      <c r="B84" s="29">
        <v>28</v>
      </c>
      <c r="C84" s="30" t="s">
        <v>282</v>
      </c>
      <c r="D84" s="31"/>
      <c r="E84" s="31"/>
      <c r="F84" s="31"/>
      <c r="G84" s="33"/>
      <c r="H84" s="35"/>
      <c r="I84"/>
      <c r="J84"/>
    </row>
    <row r="85" spans="1:10" ht="60.75">
      <c r="A85" s="28">
        <f t="shared" si="1"/>
        <v>82</v>
      </c>
      <c r="B85" s="29">
        <v>28</v>
      </c>
      <c r="C85" s="30" t="s">
        <v>226</v>
      </c>
      <c r="D85" s="31">
        <v>0</v>
      </c>
      <c r="E85" s="31"/>
      <c r="F85" s="31"/>
      <c r="G85" s="33">
        <f t="shared" si="0"/>
        <v>0</v>
      </c>
      <c r="H85" s="35"/>
      <c r="I85"/>
      <c r="J85"/>
    </row>
    <row r="86" spans="1:10" ht="40.5">
      <c r="A86" s="28">
        <f t="shared" si="1"/>
        <v>83</v>
      </c>
      <c r="B86" s="29">
        <v>28</v>
      </c>
      <c r="C86" s="30" t="s">
        <v>53</v>
      </c>
      <c r="D86" s="31">
        <v>385.2122896083707</v>
      </c>
      <c r="E86" s="31"/>
      <c r="F86" s="31"/>
      <c r="G86" s="33">
        <f t="shared" si="0"/>
        <v>385.2122896083707</v>
      </c>
      <c r="H86" s="35"/>
      <c r="I86"/>
      <c r="J86"/>
    </row>
    <row r="87" spans="1:10" ht="40.5">
      <c r="A87" s="28">
        <f t="shared" si="1"/>
        <v>84</v>
      </c>
      <c r="B87" s="29">
        <v>28</v>
      </c>
      <c r="C87" s="30" t="s">
        <v>54</v>
      </c>
      <c r="D87" s="31">
        <v>684.4829233526316</v>
      </c>
      <c r="E87" s="31"/>
      <c r="F87" s="31"/>
      <c r="G87" s="33">
        <f t="shared" si="0"/>
        <v>684.4829233526316</v>
      </c>
      <c r="H87" s="35"/>
      <c r="I87"/>
      <c r="J87"/>
    </row>
    <row r="88" spans="1:10" ht="40.5">
      <c r="A88" s="28">
        <f t="shared" si="1"/>
        <v>85</v>
      </c>
      <c r="B88" s="29">
        <v>28</v>
      </c>
      <c r="C88" s="30" t="s">
        <v>229</v>
      </c>
      <c r="D88" s="31">
        <v>0</v>
      </c>
      <c r="E88" s="31"/>
      <c r="F88" s="31"/>
      <c r="G88" s="33">
        <f t="shared" si="0"/>
        <v>0</v>
      </c>
      <c r="H88" s="35"/>
      <c r="I88"/>
      <c r="J88"/>
    </row>
    <row r="89" spans="1:10" ht="40.5">
      <c r="A89" s="28">
        <f t="shared" si="1"/>
        <v>86</v>
      </c>
      <c r="B89" s="29">
        <v>28</v>
      </c>
      <c r="C89" s="30" t="s">
        <v>55</v>
      </c>
      <c r="D89" s="31">
        <v>440.892799041456</v>
      </c>
      <c r="E89" s="31"/>
      <c r="F89" s="31"/>
      <c r="G89" s="33">
        <f t="shared" si="0"/>
        <v>440.892799041456</v>
      </c>
      <c r="H89" s="35"/>
      <c r="I89"/>
      <c r="J89"/>
    </row>
    <row r="90" spans="1:10" ht="40.5">
      <c r="A90" s="28">
        <f t="shared" si="1"/>
        <v>87</v>
      </c>
      <c r="B90" s="29">
        <v>28</v>
      </c>
      <c r="C90" s="30" t="s">
        <v>56</v>
      </c>
      <c r="D90" s="31">
        <v>113.2977322377561</v>
      </c>
      <c r="E90" s="31"/>
      <c r="F90" s="31"/>
      <c r="G90" s="33">
        <f t="shared" si="0"/>
        <v>113.2977322377561</v>
      </c>
      <c r="H90" s="35"/>
      <c r="I90"/>
      <c r="J90"/>
    </row>
    <row r="91" spans="1:10" ht="40.5">
      <c r="A91" s="28">
        <f t="shared" si="1"/>
        <v>88</v>
      </c>
      <c r="B91" s="29">
        <v>28</v>
      </c>
      <c r="C91" s="30" t="s">
        <v>57</v>
      </c>
      <c r="D91" s="31">
        <v>653.3502559043935</v>
      </c>
      <c r="E91" s="31"/>
      <c r="F91" s="31"/>
      <c r="G91" s="33">
        <f aca="true" t="shared" si="2" ref="G91:G144">D91-E91+F91</f>
        <v>653.3502559043935</v>
      </c>
      <c r="H91" s="35"/>
      <c r="I91"/>
      <c r="J91"/>
    </row>
    <row r="92" spans="1:10" ht="40.5">
      <c r="A92" s="28">
        <f>A91+1</f>
        <v>89</v>
      </c>
      <c r="B92" s="29">
        <v>28</v>
      </c>
      <c r="C92" s="42" t="s">
        <v>286</v>
      </c>
      <c r="D92" s="31">
        <v>53.43</v>
      </c>
      <c r="E92" s="31"/>
      <c r="F92" s="31"/>
      <c r="G92" s="33">
        <f t="shared" si="2"/>
        <v>53.43</v>
      </c>
      <c r="H92" s="35"/>
      <c r="I92"/>
      <c r="J92"/>
    </row>
    <row r="93" spans="1:10" ht="40.5">
      <c r="A93" s="28">
        <f>A92+1</f>
        <v>90</v>
      </c>
      <c r="B93" s="29">
        <v>29</v>
      </c>
      <c r="C93" s="30" t="s">
        <v>58</v>
      </c>
      <c r="D93" s="31">
        <v>646.6685947724233</v>
      </c>
      <c r="E93" s="31"/>
      <c r="F93" s="31"/>
      <c r="G93" s="33">
        <f t="shared" si="2"/>
        <v>646.6685947724233</v>
      </c>
      <c r="H93" s="35"/>
      <c r="I93"/>
      <c r="J93"/>
    </row>
    <row r="94" spans="1:10" ht="40.5">
      <c r="A94" s="28">
        <f aca="true" t="shared" si="3" ref="A94:A154">A93+1</f>
        <v>91</v>
      </c>
      <c r="B94" s="29">
        <v>29</v>
      </c>
      <c r="C94" s="30" t="s">
        <v>59</v>
      </c>
      <c r="D94" s="31">
        <v>920.5198655146235</v>
      </c>
      <c r="E94" s="31"/>
      <c r="F94" s="31"/>
      <c r="G94" s="33">
        <f t="shared" si="2"/>
        <v>920.5198655146235</v>
      </c>
      <c r="H94" s="35"/>
      <c r="I94"/>
      <c r="J94"/>
    </row>
    <row r="95" spans="1:10" ht="40.5">
      <c r="A95" s="28">
        <f t="shared" si="3"/>
        <v>92</v>
      </c>
      <c r="B95" s="29">
        <v>29</v>
      </c>
      <c r="C95" s="30" t="s">
        <v>60</v>
      </c>
      <c r="D95" s="31">
        <v>2757.3956627949615</v>
      </c>
      <c r="E95" s="31"/>
      <c r="F95" s="31"/>
      <c r="G95" s="33">
        <f t="shared" si="2"/>
        <v>2757.3956627949615</v>
      </c>
      <c r="H95" s="35"/>
      <c r="I95"/>
      <c r="J95"/>
    </row>
    <row r="96" spans="1:10" ht="40.5">
      <c r="A96" s="28">
        <f t="shared" si="3"/>
        <v>93</v>
      </c>
      <c r="B96" s="29">
        <v>29</v>
      </c>
      <c r="C96" s="30" t="s">
        <v>61</v>
      </c>
      <c r="D96" s="31">
        <v>397.4620016836495</v>
      </c>
      <c r="E96" s="31"/>
      <c r="F96" s="31"/>
      <c r="G96" s="33">
        <f t="shared" si="2"/>
        <v>397.4620016836495</v>
      </c>
      <c r="H96" s="35"/>
      <c r="I96"/>
      <c r="J96"/>
    </row>
    <row r="97" spans="1:10" ht="40.5">
      <c r="A97" s="28">
        <f t="shared" si="3"/>
        <v>94</v>
      </c>
      <c r="B97" s="29">
        <v>29</v>
      </c>
      <c r="C97" s="30" t="s">
        <v>62</v>
      </c>
      <c r="D97" s="31">
        <v>132.18068761071544</v>
      </c>
      <c r="E97" s="31"/>
      <c r="F97" s="31"/>
      <c r="G97" s="33">
        <f t="shared" si="2"/>
        <v>132.18068761071544</v>
      </c>
      <c r="H97" s="35"/>
      <c r="I97"/>
      <c r="J97"/>
    </row>
    <row r="98" spans="1:10" ht="25.5" customHeight="1">
      <c r="A98" s="28">
        <f t="shared" si="3"/>
        <v>95</v>
      </c>
      <c r="B98" s="29">
        <v>29</v>
      </c>
      <c r="C98" s="30" t="s">
        <v>63</v>
      </c>
      <c r="D98" s="31">
        <v>497.25</v>
      </c>
      <c r="E98" s="31"/>
      <c r="F98" s="43"/>
      <c r="G98" s="31">
        <v>497.25</v>
      </c>
      <c r="H98" s="35"/>
      <c r="I98"/>
      <c r="J98"/>
    </row>
    <row r="99" spans="1:10" ht="42.75" customHeight="1">
      <c r="A99" s="28">
        <f t="shared" si="3"/>
        <v>96</v>
      </c>
      <c r="B99" s="29">
        <v>29</v>
      </c>
      <c r="C99" s="30" t="s">
        <v>219</v>
      </c>
      <c r="D99" s="31">
        <v>0</v>
      </c>
      <c r="E99" s="31"/>
      <c r="F99" s="31"/>
      <c r="G99" s="33">
        <f t="shared" si="2"/>
        <v>0</v>
      </c>
      <c r="H99" s="35"/>
      <c r="I99"/>
      <c r="J99"/>
    </row>
    <row r="100" spans="1:10" ht="40.5">
      <c r="A100" s="28">
        <f t="shared" si="3"/>
        <v>97</v>
      </c>
      <c r="B100" s="29">
        <v>29</v>
      </c>
      <c r="C100" s="39" t="s">
        <v>220</v>
      </c>
      <c r="D100" s="31">
        <v>0</v>
      </c>
      <c r="E100" s="31"/>
      <c r="F100" s="31"/>
      <c r="G100" s="33">
        <f t="shared" si="2"/>
        <v>0</v>
      </c>
      <c r="H100" s="35"/>
      <c r="I100"/>
      <c r="J100"/>
    </row>
    <row r="101" spans="1:10" ht="40.5">
      <c r="A101" s="28">
        <f t="shared" si="3"/>
        <v>98</v>
      </c>
      <c r="B101" s="29">
        <v>29</v>
      </c>
      <c r="C101" s="39" t="s">
        <v>64</v>
      </c>
      <c r="D101" s="31">
        <v>91.50970680741838</v>
      </c>
      <c r="E101" s="31"/>
      <c r="F101" s="31"/>
      <c r="G101" s="33">
        <f t="shared" si="2"/>
        <v>91.50970680741838</v>
      </c>
      <c r="H101" s="35"/>
      <c r="I101"/>
      <c r="J101"/>
    </row>
    <row r="102" spans="1:10" ht="40.5">
      <c r="A102" s="28">
        <f t="shared" si="3"/>
        <v>99</v>
      </c>
      <c r="B102" s="29">
        <v>29</v>
      </c>
      <c r="C102" s="30" t="s">
        <v>65</v>
      </c>
      <c r="D102" s="31">
        <v>395.08952780345714</v>
      </c>
      <c r="E102" s="31"/>
      <c r="F102" s="31"/>
      <c r="G102" s="33">
        <f t="shared" si="2"/>
        <v>395.08952780345714</v>
      </c>
      <c r="H102" s="35"/>
      <c r="I102"/>
      <c r="J102"/>
    </row>
    <row r="103" spans="1:10" ht="40.5">
      <c r="A103" s="28">
        <f t="shared" si="3"/>
        <v>100</v>
      </c>
      <c r="B103" s="29">
        <v>29</v>
      </c>
      <c r="C103" s="39" t="s">
        <v>66</v>
      </c>
      <c r="D103" s="31">
        <v>236.03694216199187</v>
      </c>
      <c r="E103" s="31"/>
      <c r="F103" s="31"/>
      <c r="G103" s="33">
        <f t="shared" si="2"/>
        <v>236.03694216199187</v>
      </c>
      <c r="H103" s="35"/>
      <c r="I103"/>
      <c r="J103"/>
    </row>
    <row r="104" spans="1:10" ht="40.5">
      <c r="A104" s="28">
        <f t="shared" si="3"/>
        <v>101</v>
      </c>
      <c r="B104" s="29">
        <v>29</v>
      </c>
      <c r="C104" s="30" t="s">
        <v>67</v>
      </c>
      <c r="D104" s="31">
        <v>141.62216529719512</v>
      </c>
      <c r="E104" s="31"/>
      <c r="F104" s="31"/>
      <c r="G104" s="33">
        <f t="shared" si="2"/>
        <v>141.62216529719512</v>
      </c>
      <c r="H104" s="35"/>
      <c r="I104"/>
      <c r="J104"/>
    </row>
    <row r="105" spans="1:10" ht="40.5">
      <c r="A105" s="28">
        <f t="shared" si="3"/>
        <v>102</v>
      </c>
      <c r="B105" s="29">
        <v>29</v>
      </c>
      <c r="C105" s="30" t="s">
        <v>68</v>
      </c>
      <c r="D105" s="31">
        <v>2551.619867063994</v>
      </c>
      <c r="E105" s="31"/>
      <c r="F105" s="31"/>
      <c r="G105" s="33">
        <f t="shared" si="2"/>
        <v>2551.619867063994</v>
      </c>
      <c r="H105" s="35"/>
      <c r="I105"/>
      <c r="J105"/>
    </row>
    <row r="106" spans="1:10" ht="40.5">
      <c r="A106" s="28">
        <f t="shared" si="3"/>
        <v>103</v>
      </c>
      <c r="B106" s="29">
        <v>29</v>
      </c>
      <c r="C106" s="30" t="s">
        <v>69</v>
      </c>
      <c r="D106" s="31">
        <v>24.69309548771607</v>
      </c>
      <c r="E106" s="31"/>
      <c r="F106" s="31"/>
      <c r="G106" s="33">
        <f t="shared" si="2"/>
        <v>24.69309548771607</v>
      </c>
      <c r="H106" s="35"/>
      <c r="I106"/>
      <c r="J106"/>
    </row>
    <row r="107" spans="1:10" ht="40.5">
      <c r="A107" s="28">
        <f t="shared" si="3"/>
        <v>104</v>
      </c>
      <c r="B107" s="29">
        <v>29</v>
      </c>
      <c r="C107" s="30" t="s">
        <v>70</v>
      </c>
      <c r="D107" s="31">
        <v>1161.301755437</v>
      </c>
      <c r="E107" s="31"/>
      <c r="F107" s="31"/>
      <c r="G107" s="33">
        <f t="shared" si="2"/>
        <v>1161.301755437</v>
      </c>
      <c r="H107" s="35"/>
      <c r="I107"/>
      <c r="J107"/>
    </row>
    <row r="108" spans="1:10" ht="40.5">
      <c r="A108" s="28">
        <f t="shared" si="3"/>
        <v>105</v>
      </c>
      <c r="B108" s="29">
        <v>29</v>
      </c>
      <c r="C108" s="30" t="s">
        <v>71</v>
      </c>
      <c r="D108" s="31">
        <v>1817.4602457301926</v>
      </c>
      <c r="E108" s="31"/>
      <c r="F108" s="31"/>
      <c r="G108" s="33">
        <f t="shared" si="2"/>
        <v>1817.4602457301926</v>
      </c>
      <c r="H108" s="35"/>
      <c r="I108"/>
      <c r="J108"/>
    </row>
    <row r="109" spans="1:10" ht="40.5">
      <c r="A109" s="28">
        <f t="shared" si="3"/>
        <v>106</v>
      </c>
      <c r="B109" s="29">
        <v>29</v>
      </c>
      <c r="C109" s="30" t="s">
        <v>72</v>
      </c>
      <c r="D109" s="31">
        <v>1882.6306506840472</v>
      </c>
      <c r="E109" s="31"/>
      <c r="F109" s="31"/>
      <c r="G109" s="33">
        <f t="shared" si="2"/>
        <v>1882.6306506840472</v>
      </c>
      <c r="H109" s="35"/>
      <c r="I109"/>
      <c r="J109"/>
    </row>
    <row r="110" spans="1:10" ht="40.5">
      <c r="A110" s="28">
        <f t="shared" si="3"/>
        <v>107</v>
      </c>
      <c r="B110" s="29">
        <v>29</v>
      </c>
      <c r="C110" s="30" t="s">
        <v>73</v>
      </c>
      <c r="D110" s="31">
        <v>519.2812727563821</v>
      </c>
      <c r="E110" s="31"/>
      <c r="F110" s="31"/>
      <c r="G110" s="33">
        <f t="shared" si="2"/>
        <v>519.2812727563821</v>
      </c>
      <c r="H110" s="35"/>
      <c r="I110"/>
      <c r="J110"/>
    </row>
    <row r="111" spans="1:10" ht="40.5">
      <c r="A111" s="28">
        <f t="shared" si="3"/>
        <v>108</v>
      </c>
      <c r="B111" s="29">
        <v>29</v>
      </c>
      <c r="C111" s="30" t="s">
        <v>74</v>
      </c>
      <c r="D111" s="31">
        <v>755.6087219241118</v>
      </c>
      <c r="E111" s="31"/>
      <c r="F111" s="31"/>
      <c r="G111" s="33">
        <f t="shared" si="2"/>
        <v>755.6087219241118</v>
      </c>
      <c r="H111" s="35"/>
      <c r="I111"/>
      <c r="J111"/>
    </row>
    <row r="112" spans="1:10" ht="40.5">
      <c r="A112" s="28">
        <f t="shared" si="3"/>
        <v>109</v>
      </c>
      <c r="B112" s="29">
        <v>29</v>
      </c>
      <c r="C112" s="30" t="s">
        <v>75</v>
      </c>
      <c r="D112" s="31">
        <v>400.31865390673823</v>
      </c>
      <c r="E112" s="31"/>
      <c r="F112" s="31"/>
      <c r="G112" s="33">
        <f t="shared" si="2"/>
        <v>400.31865390673823</v>
      </c>
      <c r="H112" s="35"/>
      <c r="I112"/>
      <c r="J112"/>
    </row>
    <row r="113" spans="1:10" ht="40.5">
      <c r="A113" s="28">
        <f t="shared" si="3"/>
        <v>110</v>
      </c>
      <c r="B113" s="29">
        <v>29</v>
      </c>
      <c r="C113" s="30" t="s">
        <v>76</v>
      </c>
      <c r="D113" s="31">
        <v>236.956881013495</v>
      </c>
      <c r="E113" s="31"/>
      <c r="F113" s="31"/>
      <c r="G113" s="33">
        <f t="shared" si="2"/>
        <v>236.956881013495</v>
      </c>
      <c r="H113" s="35"/>
      <c r="I113"/>
      <c r="J113"/>
    </row>
    <row r="114" spans="1:10" ht="40.5">
      <c r="A114" s="28">
        <f t="shared" si="3"/>
        <v>111</v>
      </c>
      <c r="B114" s="29">
        <v>29</v>
      </c>
      <c r="C114" s="30" t="s">
        <v>77</v>
      </c>
      <c r="D114" s="31">
        <v>0</v>
      </c>
      <c r="E114" s="31"/>
      <c r="F114" s="31"/>
      <c r="G114" s="33">
        <f t="shared" si="2"/>
        <v>0</v>
      </c>
      <c r="H114" s="35"/>
      <c r="I114"/>
      <c r="J114"/>
    </row>
    <row r="115" spans="1:10" ht="40.5">
      <c r="A115" s="28">
        <f t="shared" si="3"/>
        <v>112</v>
      </c>
      <c r="B115" s="29">
        <v>29</v>
      </c>
      <c r="C115" s="30" t="s">
        <v>78</v>
      </c>
      <c r="D115" s="31">
        <v>111.40943670046016</v>
      </c>
      <c r="E115" s="31"/>
      <c r="F115" s="31"/>
      <c r="G115" s="33">
        <f t="shared" si="2"/>
        <v>111.40943670046016</v>
      </c>
      <c r="H115" s="35"/>
      <c r="I115"/>
      <c r="J115"/>
    </row>
    <row r="116" spans="1:10" ht="40.5">
      <c r="A116" s="28">
        <f t="shared" si="3"/>
        <v>113</v>
      </c>
      <c r="B116" s="29">
        <v>29</v>
      </c>
      <c r="C116" s="30" t="s">
        <v>79</v>
      </c>
      <c r="D116" s="31">
        <v>214.2973345659438</v>
      </c>
      <c r="E116" s="31"/>
      <c r="F116" s="31"/>
      <c r="G116" s="33">
        <f t="shared" si="2"/>
        <v>214.2973345659438</v>
      </c>
      <c r="H116" s="35"/>
      <c r="I116"/>
      <c r="J116"/>
    </row>
    <row r="117" spans="1:10" ht="40.5">
      <c r="A117" s="28">
        <f t="shared" si="3"/>
        <v>114</v>
      </c>
      <c r="B117" s="29">
        <v>29</v>
      </c>
      <c r="C117" s="30" t="s">
        <v>80</v>
      </c>
      <c r="D117" s="31">
        <v>12.249712075278758</v>
      </c>
      <c r="E117" s="31"/>
      <c r="F117" s="31"/>
      <c r="G117" s="33">
        <f t="shared" si="2"/>
        <v>12.249712075278758</v>
      </c>
      <c r="H117" s="35"/>
      <c r="I117"/>
      <c r="J117"/>
    </row>
    <row r="118" spans="1:10" ht="41.25">
      <c r="A118" s="28">
        <f t="shared" si="3"/>
        <v>115</v>
      </c>
      <c r="B118" s="29">
        <v>29</v>
      </c>
      <c r="C118" s="30" t="s">
        <v>230</v>
      </c>
      <c r="D118" s="31">
        <v>3890.25</v>
      </c>
      <c r="E118" s="31"/>
      <c r="F118" s="43"/>
      <c r="G118" s="31">
        <v>3890.25</v>
      </c>
      <c r="H118" s="35"/>
      <c r="I118"/>
      <c r="J118"/>
    </row>
    <row r="119" spans="1:10" ht="41.25">
      <c r="A119" s="28">
        <f t="shared" si="3"/>
        <v>116</v>
      </c>
      <c r="B119" s="29">
        <v>29</v>
      </c>
      <c r="C119" s="30" t="s">
        <v>231</v>
      </c>
      <c r="D119" s="31">
        <v>1797.75</v>
      </c>
      <c r="E119" s="31"/>
      <c r="F119" s="43"/>
      <c r="G119" s="31">
        <v>1797.75</v>
      </c>
      <c r="H119" s="35"/>
      <c r="I119"/>
      <c r="J119"/>
    </row>
    <row r="120" spans="1:10" ht="41.25">
      <c r="A120" s="28">
        <f t="shared" si="3"/>
        <v>117</v>
      </c>
      <c r="B120" s="29">
        <v>29</v>
      </c>
      <c r="C120" s="30" t="s">
        <v>232</v>
      </c>
      <c r="D120" s="31">
        <v>1897.88</v>
      </c>
      <c r="E120" s="31"/>
      <c r="F120" s="43"/>
      <c r="G120" s="31">
        <v>1897.88</v>
      </c>
      <c r="H120" s="35"/>
      <c r="I120"/>
      <c r="J120"/>
    </row>
    <row r="121" spans="1:10" ht="40.5">
      <c r="A121" s="28">
        <f t="shared" si="3"/>
        <v>118</v>
      </c>
      <c r="B121" s="29">
        <v>30</v>
      </c>
      <c r="C121" s="30" t="s">
        <v>81</v>
      </c>
      <c r="D121" s="31">
        <v>294.1383433095591</v>
      </c>
      <c r="E121" s="31"/>
      <c r="F121" s="31"/>
      <c r="G121" s="33">
        <f t="shared" si="2"/>
        <v>294.1383433095591</v>
      </c>
      <c r="H121" s="35"/>
      <c r="I121"/>
      <c r="J121"/>
    </row>
    <row r="122" spans="1:10" ht="40.5">
      <c r="A122" s="28">
        <f t="shared" si="3"/>
        <v>119</v>
      </c>
      <c r="B122" s="29">
        <v>30</v>
      </c>
      <c r="C122" s="30" t="s">
        <v>82</v>
      </c>
      <c r="D122" s="31">
        <v>728.4463168876241</v>
      </c>
      <c r="E122" s="31"/>
      <c r="F122" s="31"/>
      <c r="G122" s="33">
        <f t="shared" si="2"/>
        <v>728.4463168876241</v>
      </c>
      <c r="H122" s="35"/>
      <c r="I122"/>
      <c r="J122"/>
    </row>
    <row r="123" spans="1:10" ht="40.5">
      <c r="A123" s="28">
        <f t="shared" si="3"/>
        <v>120</v>
      </c>
      <c r="B123" s="29">
        <v>30</v>
      </c>
      <c r="C123" s="30" t="s">
        <v>83</v>
      </c>
      <c r="D123" s="31">
        <v>20.529161738807087</v>
      </c>
      <c r="E123" s="31"/>
      <c r="F123" s="31"/>
      <c r="G123" s="33">
        <f t="shared" si="2"/>
        <v>20.529161738807087</v>
      </c>
      <c r="H123" s="35"/>
      <c r="I123"/>
      <c r="J123"/>
    </row>
    <row r="124" spans="1:10" ht="69" customHeight="1">
      <c r="A124" s="28">
        <f t="shared" si="3"/>
        <v>121</v>
      </c>
      <c r="B124" s="29">
        <v>36</v>
      </c>
      <c r="C124" s="30" t="s">
        <v>222</v>
      </c>
      <c r="D124" s="31">
        <v>0</v>
      </c>
      <c r="E124" s="31"/>
      <c r="F124" s="31"/>
      <c r="G124" s="33">
        <f t="shared" si="2"/>
        <v>0</v>
      </c>
      <c r="H124" s="35"/>
      <c r="I124"/>
      <c r="J124"/>
    </row>
    <row r="125" spans="1:8" ht="50.25" customHeight="1">
      <c r="A125" s="28">
        <f t="shared" si="3"/>
        <v>122</v>
      </c>
      <c r="B125" s="29">
        <v>30</v>
      </c>
      <c r="C125" s="44" t="s">
        <v>269</v>
      </c>
      <c r="D125" s="45">
        <v>2261.53</v>
      </c>
      <c r="E125" s="23"/>
      <c r="F125" s="46"/>
      <c r="G125" s="33">
        <f t="shared" si="2"/>
        <v>2261.53</v>
      </c>
      <c r="H125" s="35"/>
    </row>
    <row r="126" spans="1:8" ht="49.5" customHeight="1">
      <c r="A126" s="28">
        <f t="shared" si="3"/>
        <v>123</v>
      </c>
      <c r="B126" s="29">
        <v>30</v>
      </c>
      <c r="C126" s="44" t="s">
        <v>270</v>
      </c>
      <c r="D126" s="45">
        <v>2261.53</v>
      </c>
      <c r="E126" s="23"/>
      <c r="F126" s="46"/>
      <c r="G126" s="33">
        <f t="shared" si="2"/>
        <v>2261.53</v>
      </c>
      <c r="H126" s="35"/>
    </row>
    <row r="127" spans="1:10" ht="40.5">
      <c r="A127" s="28">
        <f t="shared" si="3"/>
        <v>124</v>
      </c>
      <c r="B127" s="29">
        <v>38</v>
      </c>
      <c r="C127" s="30" t="s">
        <v>223</v>
      </c>
      <c r="D127" s="31">
        <v>0</v>
      </c>
      <c r="E127" s="31"/>
      <c r="F127" s="31"/>
      <c r="G127" s="33">
        <f t="shared" si="2"/>
        <v>0</v>
      </c>
      <c r="H127" s="35"/>
      <c r="I127"/>
      <c r="J127"/>
    </row>
    <row r="128" spans="1:10" ht="40.5">
      <c r="A128" s="28">
        <f t="shared" si="3"/>
        <v>125</v>
      </c>
      <c r="B128" s="29">
        <v>38</v>
      </c>
      <c r="C128" s="30" t="s">
        <v>84</v>
      </c>
      <c r="D128" s="31">
        <v>162.68392321318825</v>
      </c>
      <c r="E128" s="31"/>
      <c r="F128" s="31"/>
      <c r="G128" s="33">
        <f t="shared" si="2"/>
        <v>162.68392321318825</v>
      </c>
      <c r="H128" s="35"/>
      <c r="I128"/>
      <c r="J128"/>
    </row>
    <row r="129" spans="1:10" ht="40.5">
      <c r="A129" s="28">
        <f t="shared" si="3"/>
        <v>126</v>
      </c>
      <c r="B129" s="29">
        <v>39</v>
      </c>
      <c r="C129" s="30" t="s">
        <v>91</v>
      </c>
      <c r="D129" s="31">
        <v>8255.628089057827</v>
      </c>
      <c r="E129" s="31"/>
      <c r="F129" s="31"/>
      <c r="G129" s="33">
        <f t="shared" si="2"/>
        <v>8255.628089057827</v>
      </c>
      <c r="H129" s="35"/>
      <c r="I129"/>
      <c r="J129"/>
    </row>
    <row r="130" spans="1:10" ht="40.5">
      <c r="A130" s="28">
        <f t="shared" si="3"/>
        <v>127</v>
      </c>
      <c r="B130" s="29">
        <v>39</v>
      </c>
      <c r="C130" s="30" t="s">
        <v>92</v>
      </c>
      <c r="D130" s="31">
        <v>333.35678908416696</v>
      </c>
      <c r="E130" s="31"/>
      <c r="F130" s="31"/>
      <c r="G130" s="33">
        <f t="shared" si="2"/>
        <v>333.35678908416696</v>
      </c>
      <c r="H130" s="35"/>
      <c r="I130"/>
      <c r="J130"/>
    </row>
    <row r="131" spans="1:10" ht="40.5">
      <c r="A131" s="28">
        <f t="shared" si="3"/>
        <v>128</v>
      </c>
      <c r="B131" s="29">
        <v>39</v>
      </c>
      <c r="C131" s="30" t="s">
        <v>93</v>
      </c>
      <c r="D131" s="31">
        <v>6420.204826806179</v>
      </c>
      <c r="E131" s="31"/>
      <c r="F131" s="31"/>
      <c r="G131" s="33">
        <f t="shared" si="2"/>
        <v>6420.204826806179</v>
      </c>
      <c r="H131" s="35"/>
      <c r="I131"/>
      <c r="J131"/>
    </row>
    <row r="132" spans="1:10" ht="40.5">
      <c r="A132" s="28">
        <f t="shared" si="3"/>
        <v>129</v>
      </c>
      <c r="B132" s="29">
        <v>39</v>
      </c>
      <c r="C132" s="30" t="s">
        <v>94</v>
      </c>
      <c r="D132" s="31">
        <v>98.0461144365197</v>
      </c>
      <c r="E132" s="31"/>
      <c r="F132" s="31"/>
      <c r="G132" s="33">
        <f t="shared" si="2"/>
        <v>98.0461144365197</v>
      </c>
      <c r="H132" s="35"/>
      <c r="I132"/>
      <c r="J132"/>
    </row>
    <row r="133" spans="1:10" ht="40.5">
      <c r="A133" s="28">
        <f t="shared" si="3"/>
        <v>130</v>
      </c>
      <c r="B133" s="29">
        <v>39</v>
      </c>
      <c r="C133" s="30" t="s">
        <v>95</v>
      </c>
      <c r="D133" s="31">
        <v>1358.8949371730182</v>
      </c>
      <c r="E133" s="31"/>
      <c r="F133" s="31"/>
      <c r="G133" s="33">
        <f t="shared" si="2"/>
        <v>1358.8949371730182</v>
      </c>
      <c r="H133" s="35"/>
      <c r="I133"/>
      <c r="J133"/>
    </row>
    <row r="134" spans="1:10" ht="40.5">
      <c r="A134" s="28">
        <f t="shared" si="3"/>
        <v>131</v>
      </c>
      <c r="B134" s="29">
        <v>39</v>
      </c>
      <c r="C134" s="30" t="s">
        <v>96</v>
      </c>
      <c r="D134" s="31">
        <v>214.97518424599875</v>
      </c>
      <c r="E134" s="31"/>
      <c r="F134" s="31"/>
      <c r="G134" s="33">
        <f t="shared" si="2"/>
        <v>214.97518424599875</v>
      </c>
      <c r="H134" s="35"/>
      <c r="I134"/>
      <c r="J134"/>
    </row>
    <row r="135" spans="1:10" ht="40.5">
      <c r="A135" s="28">
        <f t="shared" si="3"/>
        <v>132</v>
      </c>
      <c r="B135" s="29">
        <v>39</v>
      </c>
      <c r="C135" s="30" t="s">
        <v>97</v>
      </c>
      <c r="D135" s="31">
        <v>89.57299343583281</v>
      </c>
      <c r="E135" s="31"/>
      <c r="F135" s="31"/>
      <c r="G135" s="33">
        <f t="shared" si="2"/>
        <v>89.57299343583281</v>
      </c>
      <c r="H135" s="35"/>
      <c r="I135"/>
      <c r="J135"/>
    </row>
    <row r="136" spans="1:10" ht="40.5">
      <c r="A136" s="28">
        <f t="shared" si="3"/>
        <v>133</v>
      </c>
      <c r="B136" s="29">
        <v>39</v>
      </c>
      <c r="C136" s="30" t="s">
        <v>98</v>
      </c>
      <c r="D136" s="31">
        <v>99.4018137966296</v>
      </c>
      <c r="E136" s="31"/>
      <c r="F136" s="31"/>
      <c r="G136" s="33">
        <f t="shared" si="2"/>
        <v>99.4018137966296</v>
      </c>
      <c r="H136" s="35"/>
      <c r="I136"/>
      <c r="J136"/>
    </row>
    <row r="137" spans="1:10" ht="40.5">
      <c r="A137" s="28">
        <f t="shared" si="3"/>
        <v>134</v>
      </c>
      <c r="B137" s="29">
        <v>39</v>
      </c>
      <c r="C137" s="30" t="s">
        <v>107</v>
      </c>
      <c r="D137" s="31">
        <v>203.93591802796098</v>
      </c>
      <c r="E137" s="31"/>
      <c r="F137" s="31"/>
      <c r="G137" s="33">
        <f t="shared" si="2"/>
        <v>203.93591802796098</v>
      </c>
      <c r="H137" s="35"/>
      <c r="I137"/>
      <c r="J137"/>
    </row>
    <row r="138" spans="1:10" ht="17.25" customHeight="1">
      <c r="A138" s="28">
        <f t="shared" si="3"/>
        <v>135</v>
      </c>
      <c r="B138" s="29">
        <v>39</v>
      </c>
      <c r="C138" s="30" t="s">
        <v>108</v>
      </c>
      <c r="D138" s="31">
        <v>54.27652135291049</v>
      </c>
      <c r="E138" s="31"/>
      <c r="F138" s="31"/>
      <c r="G138" s="33">
        <f t="shared" si="2"/>
        <v>54.27652135291049</v>
      </c>
      <c r="H138" s="35"/>
      <c r="I138"/>
      <c r="J138"/>
    </row>
    <row r="139" spans="1:10" ht="17.25" customHeight="1">
      <c r="A139" s="28">
        <f t="shared" si="3"/>
        <v>136</v>
      </c>
      <c r="B139" s="29">
        <v>39</v>
      </c>
      <c r="C139" s="30" t="s">
        <v>109</v>
      </c>
      <c r="D139" s="31">
        <v>22972</v>
      </c>
      <c r="E139" s="31"/>
      <c r="F139" s="31"/>
      <c r="G139" s="33">
        <f t="shared" si="2"/>
        <v>22972</v>
      </c>
      <c r="H139" s="35"/>
      <c r="I139"/>
      <c r="J139"/>
    </row>
    <row r="140" spans="1:10" ht="17.25" customHeight="1">
      <c r="A140" s="28">
        <f t="shared" si="3"/>
        <v>137</v>
      </c>
      <c r="B140" s="29">
        <v>39</v>
      </c>
      <c r="C140" s="30" t="s">
        <v>110</v>
      </c>
      <c r="D140" s="31">
        <v>30.99</v>
      </c>
      <c r="E140" s="31"/>
      <c r="F140" s="31"/>
      <c r="G140" s="33">
        <f t="shared" si="2"/>
        <v>30.99</v>
      </c>
      <c r="H140" s="35"/>
      <c r="I140"/>
      <c r="J140"/>
    </row>
    <row r="141" spans="1:10" ht="17.25" customHeight="1">
      <c r="A141" s="28">
        <f t="shared" si="3"/>
        <v>138</v>
      </c>
      <c r="B141" s="29">
        <v>39</v>
      </c>
      <c r="C141" s="30" t="s">
        <v>111</v>
      </c>
      <c r="D141" s="31">
        <v>30.99</v>
      </c>
      <c r="E141" s="31"/>
      <c r="F141" s="31"/>
      <c r="G141" s="33">
        <f t="shared" si="2"/>
        <v>30.99</v>
      </c>
      <c r="H141" s="35"/>
      <c r="I141"/>
      <c r="J141"/>
    </row>
    <row r="142" spans="1:10" ht="17.25" customHeight="1">
      <c r="A142" s="28">
        <f t="shared" si="3"/>
        <v>139</v>
      </c>
      <c r="B142" s="29">
        <v>39</v>
      </c>
      <c r="C142" s="30" t="s">
        <v>112</v>
      </c>
      <c r="D142" s="31">
        <v>30.99</v>
      </c>
      <c r="E142" s="31"/>
      <c r="F142" s="31"/>
      <c r="G142" s="33">
        <f t="shared" si="2"/>
        <v>30.99</v>
      </c>
      <c r="H142" s="35"/>
      <c r="I142"/>
      <c r="J142"/>
    </row>
    <row r="143" spans="1:10" ht="17.25" customHeight="1">
      <c r="A143" s="28">
        <f t="shared" si="3"/>
        <v>140</v>
      </c>
      <c r="B143" s="29">
        <v>39</v>
      </c>
      <c r="C143" s="30" t="s">
        <v>113</v>
      </c>
      <c r="D143" s="31">
        <v>30.99</v>
      </c>
      <c r="E143" s="31"/>
      <c r="F143" s="31"/>
      <c r="G143" s="33">
        <f t="shared" si="2"/>
        <v>30.99</v>
      </c>
      <c r="H143" s="35"/>
      <c r="I143"/>
      <c r="J143"/>
    </row>
    <row r="144" spans="1:10" ht="17.25" customHeight="1">
      <c r="A144" s="28">
        <f t="shared" si="3"/>
        <v>141</v>
      </c>
      <c r="B144" s="29">
        <v>39</v>
      </c>
      <c r="C144" s="30" t="s">
        <v>114</v>
      </c>
      <c r="D144" s="31">
        <v>1425.42</v>
      </c>
      <c r="E144" s="31"/>
      <c r="F144" s="31"/>
      <c r="G144" s="33">
        <f t="shared" si="2"/>
        <v>1425.42</v>
      </c>
      <c r="H144" s="35"/>
      <c r="I144"/>
      <c r="J144"/>
    </row>
    <row r="145" spans="1:10" ht="17.25" customHeight="1">
      <c r="A145" s="28">
        <f t="shared" si="3"/>
        <v>142</v>
      </c>
      <c r="B145" s="29">
        <v>39</v>
      </c>
      <c r="C145" s="30" t="s">
        <v>115</v>
      </c>
      <c r="D145" s="31">
        <v>2127.8</v>
      </c>
      <c r="E145" s="31"/>
      <c r="F145" s="31"/>
      <c r="G145" s="33">
        <f aca="true" t="shared" si="4" ref="G145:G176">D145-E145+F145</f>
        <v>2127.8</v>
      </c>
      <c r="H145" s="35"/>
      <c r="I145"/>
      <c r="J145"/>
    </row>
    <row r="146" spans="1:10" ht="17.25" customHeight="1">
      <c r="A146" s="28">
        <f t="shared" si="3"/>
        <v>143</v>
      </c>
      <c r="B146" s="29">
        <v>39</v>
      </c>
      <c r="C146" s="30" t="s">
        <v>116</v>
      </c>
      <c r="D146" s="31">
        <v>30.99</v>
      </c>
      <c r="E146" s="31"/>
      <c r="F146" s="31"/>
      <c r="G146" s="33">
        <f t="shared" si="4"/>
        <v>30.99</v>
      </c>
      <c r="H146" s="35"/>
      <c r="I146"/>
      <c r="J146"/>
    </row>
    <row r="147" spans="1:10" ht="17.25" customHeight="1">
      <c r="A147" s="28">
        <f t="shared" si="3"/>
        <v>144</v>
      </c>
      <c r="B147" s="29">
        <v>39</v>
      </c>
      <c r="C147" s="30" t="s">
        <v>117</v>
      </c>
      <c r="D147" s="31">
        <v>1146</v>
      </c>
      <c r="E147" s="31"/>
      <c r="F147" s="31"/>
      <c r="G147" s="33">
        <f t="shared" si="4"/>
        <v>1146</v>
      </c>
      <c r="H147" s="35"/>
      <c r="I147"/>
      <c r="J147"/>
    </row>
    <row r="148" spans="1:10" ht="17.25" customHeight="1">
      <c r="A148" s="28">
        <f t="shared" si="3"/>
        <v>145</v>
      </c>
      <c r="B148" s="29">
        <v>39</v>
      </c>
      <c r="C148" s="30" t="s">
        <v>118</v>
      </c>
      <c r="D148" s="31">
        <v>268.56</v>
      </c>
      <c r="E148" s="31"/>
      <c r="F148" s="31"/>
      <c r="G148" s="33">
        <f t="shared" si="4"/>
        <v>268.56</v>
      </c>
      <c r="H148" s="35"/>
      <c r="I148"/>
      <c r="J148"/>
    </row>
    <row r="149" spans="1:10" ht="17.25" customHeight="1">
      <c r="A149" s="28">
        <f t="shared" si="3"/>
        <v>146</v>
      </c>
      <c r="B149" s="29">
        <v>39</v>
      </c>
      <c r="C149" s="30" t="s">
        <v>119</v>
      </c>
      <c r="D149" s="31">
        <v>361.52</v>
      </c>
      <c r="E149" s="31"/>
      <c r="F149" s="31"/>
      <c r="G149" s="33">
        <f t="shared" si="4"/>
        <v>361.52</v>
      </c>
      <c r="H149" s="35"/>
      <c r="I149"/>
      <c r="J149"/>
    </row>
    <row r="150" spans="1:10" ht="17.25" customHeight="1">
      <c r="A150" s="28">
        <f t="shared" si="3"/>
        <v>147</v>
      </c>
      <c r="B150" s="29">
        <v>39</v>
      </c>
      <c r="C150" s="30" t="s">
        <v>120</v>
      </c>
      <c r="D150" s="31">
        <v>1032.91</v>
      </c>
      <c r="E150" s="31"/>
      <c r="F150" s="31"/>
      <c r="G150" s="33">
        <f t="shared" si="4"/>
        <v>1032.91</v>
      </c>
      <c r="H150" s="35"/>
      <c r="I150"/>
      <c r="J150"/>
    </row>
    <row r="151" spans="1:10" ht="17.25" customHeight="1">
      <c r="A151" s="28">
        <f t="shared" si="3"/>
        <v>148</v>
      </c>
      <c r="B151" s="29">
        <v>39</v>
      </c>
      <c r="C151" s="30" t="s">
        <v>121</v>
      </c>
      <c r="D151" s="31">
        <v>23002.99</v>
      </c>
      <c r="E151" s="31"/>
      <c r="F151" s="31"/>
      <c r="G151" s="33">
        <f t="shared" si="4"/>
        <v>23002.99</v>
      </c>
      <c r="H151" s="35"/>
      <c r="I151"/>
      <c r="J151"/>
    </row>
    <row r="152" spans="1:10" ht="17.25" customHeight="1">
      <c r="A152" s="28">
        <f t="shared" si="3"/>
        <v>149</v>
      </c>
      <c r="B152" s="29">
        <v>39</v>
      </c>
      <c r="C152" s="30" t="s">
        <v>122</v>
      </c>
      <c r="D152" s="31">
        <v>3005.78</v>
      </c>
      <c r="E152" s="31"/>
      <c r="F152" s="31"/>
      <c r="G152" s="33">
        <f t="shared" si="4"/>
        <v>3005.78</v>
      </c>
      <c r="H152" s="35"/>
      <c r="I152"/>
      <c r="J152"/>
    </row>
    <row r="153" spans="1:10" ht="17.25" customHeight="1">
      <c r="A153" s="28">
        <f t="shared" si="3"/>
        <v>150</v>
      </c>
      <c r="B153" s="29">
        <v>39</v>
      </c>
      <c r="C153" s="30" t="s">
        <v>123</v>
      </c>
      <c r="D153" s="31">
        <v>82.63</v>
      </c>
      <c r="E153" s="31"/>
      <c r="F153" s="31"/>
      <c r="G153" s="33">
        <f t="shared" si="4"/>
        <v>82.63</v>
      </c>
      <c r="H153" s="35"/>
      <c r="I153"/>
      <c r="J153"/>
    </row>
    <row r="154" spans="1:10" ht="17.25" customHeight="1">
      <c r="A154" s="28">
        <f t="shared" si="3"/>
        <v>151</v>
      </c>
      <c r="B154" s="29">
        <v>39</v>
      </c>
      <c r="C154" s="30" t="s">
        <v>124</v>
      </c>
      <c r="D154" s="31">
        <v>723.04</v>
      </c>
      <c r="E154" s="31"/>
      <c r="F154" s="31"/>
      <c r="G154" s="33">
        <f t="shared" si="4"/>
        <v>723.04</v>
      </c>
      <c r="H154" s="47"/>
      <c r="I154"/>
      <c r="J154"/>
    </row>
    <row r="155" spans="1:10" ht="17.25" customHeight="1">
      <c r="A155" s="28">
        <f>A154+1</f>
        <v>152</v>
      </c>
      <c r="B155" s="29">
        <v>39</v>
      </c>
      <c r="C155" s="30" t="s">
        <v>125</v>
      </c>
      <c r="D155" s="31">
        <v>196.25</v>
      </c>
      <c r="E155" s="31"/>
      <c r="F155" s="31"/>
      <c r="G155" s="33">
        <f t="shared" si="4"/>
        <v>196.25</v>
      </c>
      <c r="H155" s="35"/>
      <c r="I155"/>
      <c r="J155"/>
    </row>
    <row r="156" spans="1:10" ht="17.25" customHeight="1">
      <c r="A156" s="28">
        <f>A155+1</f>
        <v>153</v>
      </c>
      <c r="B156" s="29">
        <v>39</v>
      </c>
      <c r="C156" s="30" t="s">
        <v>126</v>
      </c>
      <c r="D156" s="31">
        <v>950.28</v>
      </c>
      <c r="E156" s="31"/>
      <c r="F156" s="31"/>
      <c r="G156" s="33">
        <f t="shared" si="4"/>
        <v>950.28</v>
      </c>
      <c r="H156" s="35"/>
      <c r="I156"/>
      <c r="J156"/>
    </row>
    <row r="157" spans="1:10" ht="17.25" customHeight="1">
      <c r="A157" s="28">
        <f aca="true" t="shared" si="5" ref="A157:A187">A156+1</f>
        <v>154</v>
      </c>
      <c r="B157" s="29">
        <v>39</v>
      </c>
      <c r="C157" s="30" t="s">
        <v>127</v>
      </c>
      <c r="D157" s="31">
        <v>919.29</v>
      </c>
      <c r="E157" s="31"/>
      <c r="F157" s="31"/>
      <c r="G157" s="33">
        <f t="shared" si="4"/>
        <v>919.29</v>
      </c>
      <c r="H157" s="35"/>
      <c r="I157"/>
      <c r="J157"/>
    </row>
    <row r="158" spans="1:10" ht="84.75" customHeight="1">
      <c r="A158" s="28">
        <f t="shared" si="5"/>
        <v>155</v>
      </c>
      <c r="B158" s="29">
        <v>39</v>
      </c>
      <c r="C158" s="30" t="s">
        <v>213</v>
      </c>
      <c r="D158" s="48">
        <v>8839.95</v>
      </c>
      <c r="E158" s="31"/>
      <c r="F158" s="31"/>
      <c r="G158" s="33">
        <f t="shared" si="4"/>
        <v>8839.95</v>
      </c>
      <c r="H158" s="35"/>
      <c r="I158"/>
      <c r="J158"/>
    </row>
    <row r="159" spans="1:10" ht="24" customHeight="1">
      <c r="A159" s="28">
        <f t="shared" si="5"/>
        <v>156</v>
      </c>
      <c r="B159" s="29">
        <v>39</v>
      </c>
      <c r="C159" s="30" t="s">
        <v>224</v>
      </c>
      <c r="D159" s="31">
        <v>87.75</v>
      </c>
      <c r="E159" s="31"/>
      <c r="F159" s="43"/>
      <c r="G159" s="31">
        <v>87.75</v>
      </c>
      <c r="H159" s="35"/>
      <c r="I159"/>
      <c r="J159"/>
    </row>
    <row r="160" spans="1:10" ht="21.75" customHeight="1">
      <c r="A160" s="28">
        <f t="shared" si="5"/>
        <v>157</v>
      </c>
      <c r="B160" s="29">
        <v>39</v>
      </c>
      <c r="C160" s="30" t="s">
        <v>128</v>
      </c>
      <c r="D160" s="31">
        <v>123.94</v>
      </c>
      <c r="E160" s="31"/>
      <c r="F160" s="31"/>
      <c r="G160" s="33">
        <f t="shared" si="4"/>
        <v>123.94</v>
      </c>
      <c r="H160" s="35"/>
      <c r="I160"/>
      <c r="J160"/>
    </row>
    <row r="161" spans="1:10" ht="43.5" customHeight="1">
      <c r="A161" s="28">
        <f t="shared" si="5"/>
        <v>158</v>
      </c>
      <c r="B161" s="29">
        <v>40</v>
      </c>
      <c r="C161" s="30" t="s">
        <v>129</v>
      </c>
      <c r="D161" s="31">
        <v>2365</v>
      </c>
      <c r="E161" s="31"/>
      <c r="F161" s="31"/>
      <c r="G161" s="33">
        <f t="shared" si="4"/>
        <v>2365</v>
      </c>
      <c r="H161" s="35"/>
      <c r="I161"/>
      <c r="J161"/>
    </row>
    <row r="162" spans="1:10" ht="54" customHeight="1">
      <c r="A162" s="28">
        <f t="shared" si="5"/>
        <v>159</v>
      </c>
      <c r="B162" s="29">
        <v>40</v>
      </c>
      <c r="C162" s="30" t="s">
        <v>215</v>
      </c>
      <c r="D162" s="48">
        <v>6644.06</v>
      </c>
      <c r="E162" s="31"/>
      <c r="F162" s="31"/>
      <c r="G162" s="33">
        <f t="shared" si="4"/>
        <v>6644.06</v>
      </c>
      <c r="H162" s="35"/>
      <c r="I162"/>
      <c r="J162"/>
    </row>
    <row r="163" spans="1:10" ht="55.5" customHeight="1">
      <c r="A163" s="28">
        <f t="shared" si="5"/>
        <v>160</v>
      </c>
      <c r="B163" s="29">
        <v>40</v>
      </c>
      <c r="C163" s="30" t="s">
        <v>216</v>
      </c>
      <c r="D163" s="48">
        <v>3238.13</v>
      </c>
      <c r="E163" s="31"/>
      <c r="F163" s="31"/>
      <c r="G163" s="33">
        <f t="shared" si="4"/>
        <v>3238.13</v>
      </c>
      <c r="H163" s="35"/>
      <c r="I163"/>
      <c r="J163"/>
    </row>
    <row r="164" spans="1:10" ht="53.25" customHeight="1">
      <c r="A164" s="28">
        <f t="shared" si="5"/>
        <v>161</v>
      </c>
      <c r="B164" s="29">
        <v>40</v>
      </c>
      <c r="C164" s="30" t="s">
        <v>217</v>
      </c>
      <c r="D164" s="48">
        <v>8180.63</v>
      </c>
      <c r="E164" s="31"/>
      <c r="F164" s="31"/>
      <c r="G164" s="33">
        <f t="shared" si="4"/>
        <v>8180.63</v>
      </c>
      <c r="H164" s="35"/>
      <c r="I164"/>
      <c r="J164"/>
    </row>
    <row r="165" spans="1:10" ht="17.25" customHeight="1">
      <c r="A165" s="28">
        <f t="shared" si="5"/>
        <v>162</v>
      </c>
      <c r="B165" s="29">
        <v>48</v>
      </c>
      <c r="C165" s="30" t="s">
        <v>281</v>
      </c>
      <c r="D165" s="48">
        <v>2313</v>
      </c>
      <c r="E165" s="31"/>
      <c r="F165" s="31"/>
      <c r="G165" s="33">
        <f t="shared" si="4"/>
        <v>2313</v>
      </c>
      <c r="H165" s="35"/>
      <c r="I165"/>
      <c r="J165"/>
    </row>
    <row r="166" spans="1:10" ht="42.75" customHeight="1">
      <c r="A166" s="28">
        <f t="shared" si="5"/>
        <v>163</v>
      </c>
      <c r="B166" s="29">
        <v>50</v>
      </c>
      <c r="C166" s="30" t="s">
        <v>245</v>
      </c>
      <c r="D166" s="48">
        <v>0</v>
      </c>
      <c r="E166" s="31"/>
      <c r="F166" s="31"/>
      <c r="G166" s="33">
        <f t="shared" si="4"/>
        <v>0</v>
      </c>
      <c r="H166" s="35"/>
      <c r="I166"/>
      <c r="J166"/>
    </row>
    <row r="167" spans="1:10" ht="36.75" customHeight="1">
      <c r="A167" s="28">
        <f t="shared" si="5"/>
        <v>164</v>
      </c>
      <c r="B167" s="29">
        <v>50</v>
      </c>
      <c r="C167" s="30" t="s">
        <v>265</v>
      </c>
      <c r="D167" s="48">
        <v>1333.33</v>
      </c>
      <c r="E167" s="31"/>
      <c r="F167" s="31"/>
      <c r="G167" s="33">
        <f t="shared" si="4"/>
        <v>1333.33</v>
      </c>
      <c r="H167" s="35"/>
      <c r="I167"/>
      <c r="J167"/>
    </row>
    <row r="168" spans="1:10" ht="41.25" customHeight="1">
      <c r="A168" s="28">
        <f t="shared" si="5"/>
        <v>165</v>
      </c>
      <c r="B168" s="29">
        <v>50</v>
      </c>
      <c r="C168" s="30" t="s">
        <v>267</v>
      </c>
      <c r="D168" s="31">
        <v>1333.33</v>
      </c>
      <c r="E168" s="31"/>
      <c r="F168" s="31"/>
      <c r="G168" s="33">
        <f t="shared" si="4"/>
        <v>1333.33</v>
      </c>
      <c r="H168" s="35"/>
      <c r="I168"/>
      <c r="J168"/>
    </row>
    <row r="169" spans="1:10" ht="33.75" customHeight="1">
      <c r="A169" s="28">
        <f t="shared" si="5"/>
        <v>166</v>
      </c>
      <c r="B169" s="29">
        <v>50</v>
      </c>
      <c r="C169" s="30" t="s">
        <v>266</v>
      </c>
      <c r="D169" s="31">
        <v>1333.33</v>
      </c>
      <c r="E169" s="31"/>
      <c r="F169" s="31"/>
      <c r="G169" s="33">
        <f t="shared" si="4"/>
        <v>1333.33</v>
      </c>
      <c r="H169" s="35"/>
      <c r="I169"/>
      <c r="J169"/>
    </row>
    <row r="170" spans="1:10" ht="24" customHeight="1">
      <c r="A170" s="28">
        <f t="shared" si="5"/>
        <v>167</v>
      </c>
      <c r="B170" s="29">
        <v>50</v>
      </c>
      <c r="C170" s="30" t="s">
        <v>280</v>
      </c>
      <c r="D170" s="31"/>
      <c r="E170" s="31"/>
      <c r="F170" s="31"/>
      <c r="G170" s="33"/>
      <c r="H170" s="35"/>
      <c r="I170"/>
      <c r="J170"/>
    </row>
    <row r="171" spans="1:10" ht="24.75" customHeight="1">
      <c r="A171" s="28">
        <f t="shared" si="5"/>
        <v>168</v>
      </c>
      <c r="B171" s="29">
        <v>50</v>
      </c>
      <c r="C171" s="30" t="s">
        <v>268</v>
      </c>
      <c r="D171" s="31">
        <v>1000</v>
      </c>
      <c r="E171" s="31"/>
      <c r="F171" s="31"/>
      <c r="G171" s="33">
        <f t="shared" si="4"/>
        <v>1000</v>
      </c>
      <c r="H171" s="35"/>
      <c r="I171"/>
      <c r="J171"/>
    </row>
    <row r="172" spans="1:10" ht="40.5">
      <c r="A172" s="28">
        <f t="shared" si="5"/>
        <v>169</v>
      </c>
      <c r="B172" s="29">
        <v>51</v>
      </c>
      <c r="C172" s="30" t="s">
        <v>130</v>
      </c>
      <c r="D172" s="31">
        <v>55.390002427347426</v>
      </c>
      <c r="E172" s="31"/>
      <c r="F172" s="31"/>
      <c r="G172" s="33">
        <f t="shared" si="4"/>
        <v>55.390002427347426</v>
      </c>
      <c r="H172" s="35"/>
      <c r="I172"/>
      <c r="J172"/>
    </row>
    <row r="173" spans="1:10" ht="40.5">
      <c r="A173" s="28">
        <f t="shared" si="5"/>
        <v>170</v>
      </c>
      <c r="B173" s="29">
        <v>51</v>
      </c>
      <c r="C173" s="30" t="s">
        <v>131</v>
      </c>
      <c r="D173" s="31">
        <v>1010.23824156755</v>
      </c>
      <c r="E173" s="31"/>
      <c r="F173" s="31"/>
      <c r="G173" s="33">
        <f t="shared" si="4"/>
        <v>1010.23824156755</v>
      </c>
      <c r="H173" s="35"/>
      <c r="I173"/>
      <c r="J173"/>
    </row>
    <row r="174" spans="1:10" ht="40.5">
      <c r="A174" s="28">
        <f t="shared" si="5"/>
        <v>171</v>
      </c>
      <c r="B174" s="29">
        <v>51</v>
      </c>
      <c r="C174" s="30" t="s">
        <v>132</v>
      </c>
      <c r="D174" s="31">
        <v>811.9673392657016</v>
      </c>
      <c r="E174" s="31"/>
      <c r="F174" s="31"/>
      <c r="G174" s="33">
        <f t="shared" si="4"/>
        <v>811.9673392657016</v>
      </c>
      <c r="H174" s="35"/>
      <c r="I174"/>
      <c r="J174"/>
    </row>
    <row r="175" spans="1:10" ht="40.5">
      <c r="A175" s="28">
        <f t="shared" si="5"/>
        <v>172</v>
      </c>
      <c r="B175" s="29">
        <v>51</v>
      </c>
      <c r="C175" s="30" t="s">
        <v>133</v>
      </c>
      <c r="D175" s="31">
        <v>122.73920992423578</v>
      </c>
      <c r="E175" s="31"/>
      <c r="F175" s="31"/>
      <c r="G175" s="33">
        <f t="shared" si="4"/>
        <v>122.73920992423578</v>
      </c>
      <c r="H175" s="35"/>
      <c r="I175"/>
      <c r="J175"/>
    </row>
    <row r="176" spans="1:10" ht="20.25">
      <c r="A176" s="28">
        <f t="shared" si="5"/>
        <v>173</v>
      </c>
      <c r="B176" s="29">
        <v>51</v>
      </c>
      <c r="C176" s="30" t="s">
        <v>209</v>
      </c>
      <c r="D176" s="31">
        <v>0.2</v>
      </c>
      <c r="E176" s="31"/>
      <c r="F176" s="31"/>
      <c r="G176" s="33">
        <f t="shared" si="4"/>
        <v>0.2</v>
      </c>
      <c r="H176" s="35"/>
      <c r="I176"/>
      <c r="J176"/>
    </row>
    <row r="177" spans="1:10" ht="40.5">
      <c r="A177" s="28">
        <f t="shared" si="5"/>
        <v>174</v>
      </c>
      <c r="B177" s="29">
        <v>51</v>
      </c>
      <c r="C177" s="30" t="s">
        <v>210</v>
      </c>
      <c r="D177" s="31">
        <v>0.43</v>
      </c>
      <c r="E177" s="31"/>
      <c r="F177" s="31"/>
      <c r="G177" s="33">
        <f aca="true" t="shared" si="6" ref="G177:G187">D177-E177+F177</f>
        <v>0.43</v>
      </c>
      <c r="H177" s="35"/>
      <c r="I177"/>
      <c r="J177"/>
    </row>
    <row r="178" spans="1:10" ht="20.25">
      <c r="A178" s="28">
        <f t="shared" si="5"/>
        <v>175</v>
      </c>
      <c r="B178" s="29">
        <v>51</v>
      </c>
      <c r="C178" s="30" t="s">
        <v>211</v>
      </c>
      <c r="D178" s="31">
        <v>0.44</v>
      </c>
      <c r="E178" s="31"/>
      <c r="F178" s="31"/>
      <c r="G178" s="33">
        <f t="shared" si="6"/>
        <v>0.44</v>
      </c>
      <c r="H178" s="35"/>
      <c r="I178"/>
      <c r="J178"/>
    </row>
    <row r="179" spans="1:10" ht="20.25">
      <c r="A179" s="28">
        <f t="shared" si="5"/>
        <v>176</v>
      </c>
      <c r="B179" s="29">
        <v>51</v>
      </c>
      <c r="C179" s="30" t="s">
        <v>212</v>
      </c>
      <c r="D179" s="31">
        <v>0.48</v>
      </c>
      <c r="E179" s="31"/>
      <c r="F179" s="31"/>
      <c r="G179" s="33">
        <f t="shared" si="6"/>
        <v>0.48</v>
      </c>
      <c r="H179" s="35"/>
      <c r="I179"/>
      <c r="J179"/>
    </row>
    <row r="180" spans="1:10" ht="40.5">
      <c r="A180" s="28">
        <f t="shared" si="5"/>
        <v>177</v>
      </c>
      <c r="B180" s="29">
        <v>51</v>
      </c>
      <c r="C180" s="30" t="s">
        <v>134</v>
      </c>
      <c r="D180" s="31">
        <v>70.78687373145274</v>
      </c>
      <c r="E180" s="31"/>
      <c r="F180" s="31"/>
      <c r="G180" s="33">
        <f t="shared" si="6"/>
        <v>70.78687373145274</v>
      </c>
      <c r="H180" s="35"/>
      <c r="I180"/>
      <c r="J180"/>
    </row>
    <row r="181" spans="1:10" ht="40.5">
      <c r="A181" s="28">
        <f t="shared" si="5"/>
        <v>178</v>
      </c>
      <c r="B181" s="29">
        <v>51</v>
      </c>
      <c r="C181" s="30" t="s">
        <v>135</v>
      </c>
      <c r="D181" s="31">
        <v>103.86</v>
      </c>
      <c r="E181" s="31"/>
      <c r="F181" s="31"/>
      <c r="G181" s="33">
        <f t="shared" si="6"/>
        <v>103.86</v>
      </c>
      <c r="H181" s="35"/>
      <c r="I181"/>
      <c r="J181"/>
    </row>
    <row r="182" spans="1:10" ht="40.5">
      <c r="A182" s="28">
        <f t="shared" si="5"/>
        <v>179</v>
      </c>
      <c r="B182" s="29">
        <v>51</v>
      </c>
      <c r="C182" s="30" t="s">
        <v>136</v>
      </c>
      <c r="D182" s="31">
        <v>132.18068761071544</v>
      </c>
      <c r="E182" s="31"/>
      <c r="F182" s="31"/>
      <c r="G182" s="33">
        <f t="shared" si="6"/>
        <v>132.18068761071544</v>
      </c>
      <c r="H182" s="35"/>
      <c r="I182"/>
      <c r="J182"/>
    </row>
    <row r="183" spans="1:10" ht="20.25">
      <c r="A183" s="28">
        <f t="shared" si="5"/>
        <v>180</v>
      </c>
      <c r="B183" s="29">
        <v>51</v>
      </c>
      <c r="C183" s="30" t="s">
        <v>288</v>
      </c>
      <c r="D183" s="31">
        <v>677935.04</v>
      </c>
      <c r="E183" s="31"/>
      <c r="F183" s="31"/>
      <c r="G183" s="33">
        <f t="shared" si="6"/>
        <v>677935.04</v>
      </c>
      <c r="H183" s="35"/>
      <c r="I183"/>
      <c r="J183"/>
    </row>
    <row r="184" spans="1:10" ht="40.5">
      <c r="A184" s="28">
        <f t="shared" si="5"/>
        <v>181</v>
      </c>
      <c r="B184" s="29">
        <v>51</v>
      </c>
      <c r="C184" s="49" t="s">
        <v>137</v>
      </c>
      <c r="D184" s="31">
        <v>0</v>
      </c>
      <c r="E184" s="31"/>
      <c r="F184" s="31"/>
      <c r="G184" s="33">
        <f t="shared" si="6"/>
        <v>0</v>
      </c>
      <c r="H184" s="35"/>
      <c r="I184"/>
      <c r="J184"/>
    </row>
    <row r="185" spans="1:10" ht="61.5" thickBot="1">
      <c r="A185" s="28">
        <f t="shared" si="5"/>
        <v>182</v>
      </c>
      <c r="B185" s="50">
        <v>51</v>
      </c>
      <c r="C185" s="51" t="s">
        <v>262</v>
      </c>
      <c r="D185" s="31"/>
      <c r="E185" s="31"/>
      <c r="F185" s="52"/>
      <c r="G185" s="33">
        <f t="shared" si="6"/>
        <v>0</v>
      </c>
      <c r="H185" s="35"/>
      <c r="I185"/>
      <c r="J185"/>
    </row>
    <row r="186" spans="1:10" ht="41.25" thickTop="1">
      <c r="A186" s="28">
        <f t="shared" si="5"/>
        <v>183</v>
      </c>
      <c r="B186" s="29">
        <v>52</v>
      </c>
      <c r="C186" s="30" t="s">
        <v>138</v>
      </c>
      <c r="D186" s="31">
        <v>12497.127466727265</v>
      </c>
      <c r="E186" s="31"/>
      <c r="F186" s="31"/>
      <c r="G186" s="33">
        <f t="shared" si="6"/>
        <v>12497.127466727265</v>
      </c>
      <c r="H186" s="35"/>
      <c r="I186"/>
      <c r="J186"/>
    </row>
    <row r="187" spans="1:10" ht="41.25" thickBot="1">
      <c r="A187" s="28">
        <f t="shared" si="5"/>
        <v>184</v>
      </c>
      <c r="B187" s="50">
        <v>52</v>
      </c>
      <c r="C187" s="53" t="s">
        <v>139</v>
      </c>
      <c r="D187" s="54">
        <v>3227.0486554044633</v>
      </c>
      <c r="E187" s="31"/>
      <c r="F187" s="54"/>
      <c r="G187" s="33">
        <f t="shared" si="6"/>
        <v>3227.0486554044633</v>
      </c>
      <c r="H187" s="35"/>
      <c r="I187"/>
      <c r="J187"/>
    </row>
    <row r="188" spans="1:10" ht="22.5" thickBot="1" thickTop="1">
      <c r="A188" s="28"/>
      <c r="B188" s="55"/>
      <c r="C188" s="56" t="s">
        <v>140</v>
      </c>
      <c r="D188" s="57">
        <f>SUM(D4:D187)</f>
        <v>883642.1429401892</v>
      </c>
      <c r="E188" s="57">
        <f>SUM(E4:E187)</f>
        <v>0</v>
      </c>
      <c r="F188" s="57">
        <f>SUM(F4:F187)</f>
        <v>0</v>
      </c>
      <c r="G188" s="57">
        <f>SUM(G4:G187)</f>
        <v>883642.1429401892</v>
      </c>
      <c r="H188" s="58"/>
      <c r="I188"/>
      <c r="J188"/>
    </row>
    <row r="189" spans="1:10" ht="21.75" thickTop="1">
      <c r="A189" s="28"/>
      <c r="B189" s="19"/>
      <c r="C189" s="59"/>
      <c r="D189" s="60"/>
      <c r="E189" s="60"/>
      <c r="F189" s="60"/>
      <c r="G189" s="60"/>
      <c r="H189" s="61"/>
      <c r="I189"/>
      <c r="J189"/>
    </row>
    <row r="190" spans="1:8" ht="21.75" thickBot="1">
      <c r="A190" s="20" t="s">
        <v>271</v>
      </c>
      <c r="B190" s="21"/>
      <c r="C190" s="22"/>
      <c r="D190" s="61"/>
      <c r="E190" s="17"/>
      <c r="F190" s="61"/>
      <c r="G190" s="61"/>
      <c r="H190" s="61"/>
    </row>
    <row r="191" spans="1:8" ht="18.75" customHeight="1" thickBot="1" thickTop="1">
      <c r="A191" s="19"/>
      <c r="B191" s="62"/>
      <c r="C191" s="26" t="s">
        <v>4</v>
      </c>
      <c r="D191" s="63"/>
      <c r="E191" s="63"/>
      <c r="F191" s="61"/>
      <c r="G191" s="61"/>
      <c r="H191" s="61"/>
    </row>
    <row r="192" spans="1:8" ht="147.75" customHeight="1" thickBot="1" thickTop="1">
      <c r="A192" s="24" t="s">
        <v>2</v>
      </c>
      <c r="B192" s="64" t="s">
        <v>3</v>
      </c>
      <c r="C192" s="65"/>
      <c r="D192" s="27" t="s">
        <v>284</v>
      </c>
      <c r="E192" s="27" t="s">
        <v>218</v>
      </c>
      <c r="F192" s="27" t="s">
        <v>5</v>
      </c>
      <c r="G192" s="27" t="s">
        <v>285</v>
      </c>
      <c r="H192" s="34"/>
    </row>
    <row r="193" spans="1:8" ht="21" thickTop="1">
      <c r="A193" s="28">
        <f>A187+1</f>
        <v>185</v>
      </c>
      <c r="B193" s="66">
        <v>26</v>
      </c>
      <c r="C193" s="67" t="s">
        <v>141</v>
      </c>
      <c r="D193" s="32">
        <v>0</v>
      </c>
      <c r="E193" s="68"/>
      <c r="F193" s="68"/>
      <c r="G193" s="33">
        <f aca="true" t="shared" si="7" ref="G193:G198">D193-E193+F193</f>
        <v>0</v>
      </c>
      <c r="H193" s="35"/>
    </row>
    <row r="194" spans="1:8" ht="20.25">
      <c r="A194" s="28">
        <f aca="true" t="shared" si="8" ref="A193:A198">A193+1</f>
        <v>186</v>
      </c>
      <c r="B194" s="29">
        <v>51</v>
      </c>
      <c r="C194" s="69" t="s">
        <v>142</v>
      </c>
      <c r="D194" s="31">
        <v>0</v>
      </c>
      <c r="E194" s="68"/>
      <c r="F194" s="68"/>
      <c r="G194" s="33">
        <f t="shared" si="7"/>
        <v>0</v>
      </c>
      <c r="H194" s="35"/>
    </row>
    <row r="195" spans="1:8" ht="20.25">
      <c r="A195" s="28">
        <f t="shared" si="8"/>
        <v>187</v>
      </c>
      <c r="B195" s="29">
        <v>51</v>
      </c>
      <c r="C195" s="69" t="s">
        <v>143</v>
      </c>
      <c r="D195" s="31">
        <v>29425.309357682556</v>
      </c>
      <c r="E195" s="68"/>
      <c r="F195" s="68"/>
      <c r="G195" s="33">
        <f t="shared" si="7"/>
        <v>29425.309357682556</v>
      </c>
      <c r="H195" s="35"/>
    </row>
    <row r="196" spans="1:8" ht="20.25">
      <c r="A196" s="28">
        <f t="shared" si="8"/>
        <v>188</v>
      </c>
      <c r="B196" s="29">
        <v>51</v>
      </c>
      <c r="C196" s="69" t="s">
        <v>144</v>
      </c>
      <c r="D196" s="31">
        <v>1284.960904212739</v>
      </c>
      <c r="E196" s="68"/>
      <c r="F196" s="68"/>
      <c r="G196" s="33">
        <f t="shared" si="7"/>
        <v>1284.960904212739</v>
      </c>
      <c r="H196" s="35"/>
    </row>
    <row r="197" spans="1:8" ht="20.25">
      <c r="A197" s="28">
        <f t="shared" si="8"/>
        <v>189</v>
      </c>
      <c r="B197" s="29">
        <v>51</v>
      </c>
      <c r="C197" s="69" t="s">
        <v>145</v>
      </c>
      <c r="D197" s="31">
        <v>80.22835141793242</v>
      </c>
      <c r="E197" s="68"/>
      <c r="F197" s="68"/>
      <c r="G197" s="33">
        <f t="shared" si="7"/>
        <v>80.22835141793242</v>
      </c>
      <c r="H197" s="35"/>
    </row>
    <row r="198" spans="1:8" ht="21" thickBot="1">
      <c r="A198" s="28">
        <f t="shared" si="8"/>
        <v>190</v>
      </c>
      <c r="B198" s="50">
        <v>52</v>
      </c>
      <c r="C198" s="70" t="s">
        <v>146</v>
      </c>
      <c r="D198" s="54">
        <v>5871.63102253301</v>
      </c>
      <c r="E198" s="68"/>
      <c r="F198" s="68"/>
      <c r="G198" s="33">
        <f t="shared" si="7"/>
        <v>5871.63102253301</v>
      </c>
      <c r="H198" s="35"/>
    </row>
    <row r="199" spans="1:8" ht="22.5" thickBot="1" thickTop="1">
      <c r="A199" s="28"/>
      <c r="B199" s="55"/>
      <c r="C199" s="56" t="s">
        <v>140</v>
      </c>
      <c r="D199" s="71">
        <f>SUM(D193:D198)</f>
        <v>36662.129635846235</v>
      </c>
      <c r="E199" s="57">
        <f>SUM(E193:E198)</f>
        <v>0</v>
      </c>
      <c r="F199" s="57">
        <f>SUM(F193:F198)</f>
        <v>0</v>
      </c>
      <c r="G199" s="72">
        <f>SUM(G193:G198)</f>
        <v>36662.129635846235</v>
      </c>
      <c r="H199" s="58"/>
    </row>
    <row r="200" spans="1:8" ht="22.5" thickBot="1" thickTop="1">
      <c r="A200" s="20" t="s">
        <v>272</v>
      </c>
      <c r="B200" s="21"/>
      <c r="C200" s="22"/>
      <c r="D200" s="73"/>
      <c r="E200" s="73"/>
      <c r="F200" s="61"/>
      <c r="G200" s="61"/>
      <c r="H200" s="61"/>
    </row>
    <row r="201" spans="1:8" ht="22.5" thickBot="1" thickTop="1">
      <c r="A201" s="28"/>
      <c r="B201" s="74"/>
      <c r="C201" s="26" t="s">
        <v>4</v>
      </c>
      <c r="D201" s="75"/>
      <c r="E201" s="75"/>
      <c r="F201" s="61"/>
      <c r="G201" s="61"/>
      <c r="H201" s="61"/>
    </row>
    <row r="202" spans="1:8" ht="153" customHeight="1" thickBot="1" thickTop="1">
      <c r="A202" s="24" t="s">
        <v>2</v>
      </c>
      <c r="B202" s="64" t="s">
        <v>3</v>
      </c>
      <c r="C202" s="65"/>
      <c r="D202" s="27" t="s">
        <v>284</v>
      </c>
      <c r="E202" s="27" t="s">
        <v>218</v>
      </c>
      <c r="F202" s="27" t="s">
        <v>5</v>
      </c>
      <c r="G202" s="27" t="s">
        <v>285</v>
      </c>
      <c r="H202" s="34"/>
    </row>
    <row r="203" spans="1:8" ht="18.75" customHeight="1" thickTop="1">
      <c r="A203" s="28">
        <f>A198+1</f>
        <v>191</v>
      </c>
      <c r="B203" s="29">
        <v>26</v>
      </c>
      <c r="C203" s="76" t="s">
        <v>147</v>
      </c>
      <c r="D203" s="32">
        <v>3009.94</v>
      </c>
      <c r="E203" s="31"/>
      <c r="F203" s="31"/>
      <c r="G203" s="33">
        <f aca="true" t="shared" si="9" ref="G203:G240">D203-E203+F203</f>
        <v>3009.94</v>
      </c>
      <c r="H203" s="35"/>
    </row>
    <row r="204" spans="1:8" ht="40.5">
      <c r="A204" s="28">
        <f aca="true" t="shared" si="10" ref="A204:A272">A203+1</f>
        <v>192</v>
      </c>
      <c r="B204" s="29">
        <v>26</v>
      </c>
      <c r="C204" s="77" t="s">
        <v>148</v>
      </c>
      <c r="D204" s="31">
        <v>590.0681464878348</v>
      </c>
      <c r="E204" s="31"/>
      <c r="F204" s="31"/>
      <c r="G204" s="33">
        <f t="shared" si="9"/>
        <v>590.0681464878348</v>
      </c>
      <c r="H204" s="35"/>
    </row>
    <row r="205" spans="1:8" ht="40.5">
      <c r="A205" s="28">
        <f t="shared" si="10"/>
        <v>193</v>
      </c>
      <c r="B205" s="29">
        <v>26</v>
      </c>
      <c r="C205" s="77" t="s">
        <v>149</v>
      </c>
      <c r="D205" s="31">
        <v>689.2278711130162</v>
      </c>
      <c r="E205" s="31"/>
      <c r="F205" s="31"/>
      <c r="G205" s="33">
        <f t="shared" si="9"/>
        <v>689.2278711130162</v>
      </c>
      <c r="H205" s="35"/>
    </row>
    <row r="206" spans="1:8" ht="40.5">
      <c r="A206" s="28">
        <f t="shared" si="10"/>
        <v>194</v>
      </c>
      <c r="B206" s="29">
        <v>26</v>
      </c>
      <c r="C206" s="77" t="s">
        <v>150</v>
      </c>
      <c r="D206" s="31">
        <v>18.88295537295935</v>
      </c>
      <c r="E206" s="31"/>
      <c r="F206" s="31"/>
      <c r="G206" s="33">
        <f t="shared" si="9"/>
        <v>18.88295537295935</v>
      </c>
      <c r="H206" s="35"/>
    </row>
    <row r="207" spans="1:8" ht="40.5">
      <c r="A207" s="28">
        <f t="shared" si="10"/>
        <v>195</v>
      </c>
      <c r="B207" s="29">
        <v>26</v>
      </c>
      <c r="C207" s="77" t="s">
        <v>151</v>
      </c>
      <c r="D207" s="31">
        <v>0</v>
      </c>
      <c r="E207" s="31"/>
      <c r="F207" s="31"/>
      <c r="G207" s="33">
        <f t="shared" si="9"/>
        <v>0</v>
      </c>
      <c r="H207" s="35"/>
    </row>
    <row r="208" spans="1:8" ht="40.5">
      <c r="A208" s="28">
        <f t="shared" si="10"/>
        <v>196</v>
      </c>
      <c r="B208" s="29">
        <v>26</v>
      </c>
      <c r="C208" s="77" t="s">
        <v>152</v>
      </c>
      <c r="D208" s="31">
        <v>0</v>
      </c>
      <c r="E208" s="31"/>
      <c r="F208" s="31"/>
      <c r="G208" s="33">
        <f t="shared" si="9"/>
        <v>0</v>
      </c>
      <c r="H208" s="35"/>
    </row>
    <row r="209" spans="1:8" ht="40.5">
      <c r="A209" s="28">
        <f t="shared" si="10"/>
        <v>197</v>
      </c>
      <c r="B209" s="29">
        <v>26</v>
      </c>
      <c r="C209" s="77" t="s">
        <v>153</v>
      </c>
      <c r="D209" s="31">
        <v>141.62216529719512</v>
      </c>
      <c r="E209" s="31"/>
      <c r="F209" s="31"/>
      <c r="G209" s="33">
        <f t="shared" si="9"/>
        <v>141.62216529719512</v>
      </c>
      <c r="H209" s="35"/>
    </row>
    <row r="210" spans="1:8" ht="40.5">
      <c r="A210" s="28">
        <f t="shared" si="10"/>
        <v>198</v>
      </c>
      <c r="B210" s="29">
        <v>26</v>
      </c>
      <c r="C210" s="77" t="s">
        <v>154</v>
      </c>
      <c r="D210" s="31">
        <v>179.3880760431138</v>
      </c>
      <c r="E210" s="31"/>
      <c r="F210" s="31"/>
      <c r="G210" s="33">
        <f t="shared" si="9"/>
        <v>179.3880760431138</v>
      </c>
      <c r="H210" s="35"/>
    </row>
    <row r="211" spans="1:8" ht="40.5">
      <c r="A211" s="28">
        <f t="shared" si="10"/>
        <v>199</v>
      </c>
      <c r="B211" s="29">
        <v>26</v>
      </c>
      <c r="C211" s="77" t="s">
        <v>155</v>
      </c>
      <c r="D211" s="31">
        <v>69.8669348799496</v>
      </c>
      <c r="E211" s="31"/>
      <c r="F211" s="31"/>
      <c r="G211" s="33">
        <f t="shared" si="9"/>
        <v>69.8669348799496</v>
      </c>
      <c r="H211" s="35"/>
    </row>
    <row r="212" spans="1:8" ht="22.5" customHeight="1">
      <c r="A212" s="28">
        <f t="shared" si="10"/>
        <v>200</v>
      </c>
      <c r="B212" s="29">
        <v>26</v>
      </c>
      <c r="C212" s="77" t="s">
        <v>156</v>
      </c>
      <c r="D212" s="31">
        <v>33.02096298553404</v>
      </c>
      <c r="E212" s="31"/>
      <c r="F212" s="31"/>
      <c r="G212" s="33">
        <f t="shared" si="9"/>
        <v>33.02096298553404</v>
      </c>
      <c r="H212" s="35"/>
    </row>
    <row r="213" spans="1:8" ht="40.5">
      <c r="A213" s="28">
        <f t="shared" si="10"/>
        <v>201</v>
      </c>
      <c r="B213" s="29">
        <v>26</v>
      </c>
      <c r="C213" s="77" t="s">
        <v>157</v>
      </c>
      <c r="D213" s="31">
        <v>422.00984366849667</v>
      </c>
      <c r="E213" s="31"/>
      <c r="F213" s="31"/>
      <c r="G213" s="33">
        <f t="shared" si="9"/>
        <v>422.00984366849667</v>
      </c>
      <c r="H213" s="35"/>
    </row>
    <row r="214" spans="1:8" ht="40.5">
      <c r="A214" s="28">
        <f t="shared" si="10"/>
        <v>202</v>
      </c>
      <c r="B214" s="29">
        <v>26</v>
      </c>
      <c r="C214" s="77" t="s">
        <v>158</v>
      </c>
      <c r="D214" s="31">
        <v>24.547841984847153</v>
      </c>
      <c r="E214" s="31"/>
      <c r="F214" s="31"/>
      <c r="G214" s="33">
        <f t="shared" si="9"/>
        <v>24.547841984847153</v>
      </c>
      <c r="H214" s="35"/>
    </row>
    <row r="215" spans="1:8" ht="27" customHeight="1">
      <c r="A215" s="28">
        <f t="shared" si="10"/>
        <v>203</v>
      </c>
      <c r="B215" s="29">
        <v>26</v>
      </c>
      <c r="C215" s="77" t="s">
        <v>159</v>
      </c>
      <c r="D215" s="31">
        <v>316.2652935799243</v>
      </c>
      <c r="E215" s="31"/>
      <c r="F215" s="31"/>
      <c r="G215" s="33">
        <f t="shared" si="9"/>
        <v>316.2652935799243</v>
      </c>
      <c r="H215" s="35"/>
    </row>
    <row r="216" spans="1:8" ht="40.5">
      <c r="A216" s="28">
        <f t="shared" si="10"/>
        <v>204</v>
      </c>
      <c r="B216" s="29">
        <v>26</v>
      </c>
      <c r="C216" s="77" t="s">
        <v>160</v>
      </c>
      <c r="D216" s="31">
        <v>103.85625455127642</v>
      </c>
      <c r="E216" s="31"/>
      <c r="F216" s="31"/>
      <c r="G216" s="33">
        <f t="shared" si="9"/>
        <v>103.85625455127642</v>
      </c>
      <c r="H216" s="35"/>
    </row>
    <row r="217" spans="1:8" ht="40.5">
      <c r="A217" s="28">
        <f t="shared" si="10"/>
        <v>205</v>
      </c>
      <c r="B217" s="29">
        <v>26</v>
      </c>
      <c r="C217" s="77" t="s">
        <v>161</v>
      </c>
      <c r="D217" s="31">
        <v>302.1272859673496</v>
      </c>
      <c r="E217" s="31"/>
      <c r="F217" s="31"/>
      <c r="G217" s="33">
        <f t="shared" si="9"/>
        <v>302.1272859673496</v>
      </c>
      <c r="H217" s="35"/>
    </row>
    <row r="218" spans="1:8" ht="40.5">
      <c r="A218" s="28">
        <f t="shared" si="10"/>
        <v>206</v>
      </c>
      <c r="B218" s="29">
        <v>26</v>
      </c>
      <c r="C218" s="77" t="s">
        <v>162</v>
      </c>
      <c r="D218" s="31">
        <v>264.3613752214309</v>
      </c>
      <c r="E218" s="31"/>
      <c r="F218" s="31"/>
      <c r="G218" s="33">
        <f t="shared" si="9"/>
        <v>264.3613752214309</v>
      </c>
      <c r="H218" s="35"/>
    </row>
    <row r="219" spans="1:8" ht="40.5">
      <c r="A219" s="28">
        <f t="shared" si="10"/>
        <v>207</v>
      </c>
      <c r="B219" s="29">
        <v>26</v>
      </c>
      <c r="C219" s="77" t="s">
        <v>163</v>
      </c>
      <c r="D219" s="31">
        <v>377.659107459187</v>
      </c>
      <c r="E219" s="31"/>
      <c r="F219" s="31"/>
      <c r="G219" s="33">
        <f t="shared" si="9"/>
        <v>377.659107459187</v>
      </c>
      <c r="H219" s="35"/>
    </row>
    <row r="220" spans="1:8" ht="44.25" customHeight="1">
      <c r="A220" s="28">
        <f t="shared" si="10"/>
        <v>208</v>
      </c>
      <c r="B220" s="29">
        <v>26</v>
      </c>
      <c r="C220" s="42" t="s">
        <v>164</v>
      </c>
      <c r="D220" s="31">
        <v>0</v>
      </c>
      <c r="E220" s="78"/>
      <c r="F220" s="31"/>
      <c r="G220" s="33">
        <f t="shared" si="9"/>
        <v>0</v>
      </c>
      <c r="H220" s="35"/>
    </row>
    <row r="221" spans="1:8" ht="69" customHeight="1">
      <c r="A221" s="28"/>
      <c r="B221" s="29">
        <v>28</v>
      </c>
      <c r="C221" s="42" t="s">
        <v>287</v>
      </c>
      <c r="D221" s="31">
        <v>1925.56</v>
      </c>
      <c r="E221" s="78"/>
      <c r="F221" s="31"/>
      <c r="G221" s="31">
        <v>1925.56</v>
      </c>
      <c r="H221" s="35"/>
    </row>
    <row r="222" spans="1:8" ht="40.5">
      <c r="A222" s="28">
        <f>A220+1</f>
        <v>209</v>
      </c>
      <c r="B222" s="37">
        <v>28</v>
      </c>
      <c r="C222" s="79" t="s">
        <v>165</v>
      </c>
      <c r="D222" s="31">
        <v>47.207388432398375</v>
      </c>
      <c r="E222" s="31"/>
      <c r="F222" s="31"/>
      <c r="G222" s="33">
        <f t="shared" si="9"/>
        <v>47.207388432398375</v>
      </c>
      <c r="H222" s="35"/>
    </row>
    <row r="223" spans="1:8" ht="40.5">
      <c r="A223" s="28">
        <f t="shared" si="10"/>
        <v>210</v>
      </c>
      <c r="B223" s="37">
        <v>28</v>
      </c>
      <c r="C223" s="79" t="s">
        <v>166</v>
      </c>
      <c r="D223" s="31">
        <v>47.207388432398375</v>
      </c>
      <c r="E223" s="31"/>
      <c r="F223" s="31"/>
      <c r="G223" s="33">
        <f t="shared" si="9"/>
        <v>47.207388432398375</v>
      </c>
      <c r="H223" s="35"/>
    </row>
    <row r="224" spans="1:8" ht="40.5">
      <c r="A224" s="28">
        <f t="shared" si="10"/>
        <v>211</v>
      </c>
      <c r="B224" s="37">
        <v>28</v>
      </c>
      <c r="C224" s="79" t="s">
        <v>167</v>
      </c>
      <c r="D224" s="31">
        <v>75.5318214918374</v>
      </c>
      <c r="E224" s="31"/>
      <c r="F224" s="31"/>
      <c r="G224" s="33">
        <f t="shared" si="9"/>
        <v>75.5318214918374</v>
      </c>
      <c r="H224" s="35"/>
    </row>
    <row r="225" spans="1:8" ht="40.5">
      <c r="A225" s="28">
        <f t="shared" si="10"/>
        <v>212</v>
      </c>
      <c r="B225" s="37">
        <v>28</v>
      </c>
      <c r="C225" s="79" t="s">
        <v>168</v>
      </c>
      <c r="D225" s="31">
        <v>113.2977322377561</v>
      </c>
      <c r="E225" s="31"/>
      <c r="F225" s="31"/>
      <c r="G225" s="33">
        <f t="shared" si="9"/>
        <v>113.2977322377561</v>
      </c>
      <c r="H225" s="35"/>
    </row>
    <row r="226" spans="1:8" ht="40.5">
      <c r="A226" s="28">
        <f t="shared" si="10"/>
        <v>213</v>
      </c>
      <c r="B226" s="37">
        <v>28</v>
      </c>
      <c r="C226" s="79" t="s">
        <v>169</v>
      </c>
      <c r="D226" s="31">
        <v>113.2977322377561</v>
      </c>
      <c r="E226" s="31"/>
      <c r="F226" s="31"/>
      <c r="G226" s="33">
        <f t="shared" si="9"/>
        <v>113.2977322377561</v>
      </c>
      <c r="H226" s="35"/>
    </row>
    <row r="227" spans="1:8" ht="40.5">
      <c r="A227" s="28">
        <f t="shared" si="10"/>
        <v>214</v>
      </c>
      <c r="B227" s="37">
        <v>28</v>
      </c>
      <c r="C227" s="79" t="s">
        <v>170</v>
      </c>
      <c r="D227" s="31">
        <v>195.41437919298446</v>
      </c>
      <c r="E227" s="31"/>
      <c r="F227" s="31"/>
      <c r="G227" s="33">
        <f t="shared" si="9"/>
        <v>195.41437919298446</v>
      </c>
      <c r="H227" s="35"/>
    </row>
    <row r="228" spans="1:8" ht="40.5">
      <c r="A228" s="28">
        <f t="shared" si="10"/>
        <v>215</v>
      </c>
      <c r="B228" s="29">
        <v>28</v>
      </c>
      <c r="C228" s="79" t="s">
        <v>171</v>
      </c>
      <c r="D228" s="31">
        <v>30.21272859673496</v>
      </c>
      <c r="E228" s="31"/>
      <c r="F228" s="31"/>
      <c r="G228" s="33">
        <f t="shared" si="9"/>
        <v>30.21272859673496</v>
      </c>
      <c r="H228" s="35"/>
    </row>
    <row r="229" spans="1:8" ht="40.5">
      <c r="A229" s="28">
        <f t="shared" si="10"/>
        <v>216</v>
      </c>
      <c r="B229" s="29">
        <v>28</v>
      </c>
      <c r="C229" s="77" t="s">
        <v>172</v>
      </c>
      <c r="D229" s="31">
        <v>69.8669348799496</v>
      </c>
      <c r="E229" s="31"/>
      <c r="F229" s="31"/>
      <c r="G229" s="33">
        <f t="shared" si="9"/>
        <v>69.8669348799496</v>
      </c>
      <c r="H229" s="35"/>
    </row>
    <row r="230" spans="1:8" ht="18.75" customHeight="1">
      <c r="A230" s="28">
        <f t="shared" si="10"/>
        <v>217</v>
      </c>
      <c r="B230" s="29">
        <v>28</v>
      </c>
      <c r="C230" s="77" t="s">
        <v>173</v>
      </c>
      <c r="D230" s="31">
        <v>224.70716893821626</v>
      </c>
      <c r="E230" s="31"/>
      <c r="F230" s="31"/>
      <c r="G230" s="33">
        <f t="shared" si="9"/>
        <v>224.70716893821626</v>
      </c>
      <c r="H230" s="35"/>
    </row>
    <row r="231" spans="1:8" ht="40.5">
      <c r="A231" s="28">
        <f t="shared" si="10"/>
        <v>218</v>
      </c>
      <c r="B231" s="29">
        <v>28</v>
      </c>
      <c r="C231" s="77" t="s">
        <v>174</v>
      </c>
      <c r="D231" s="31">
        <v>1253.8282367645008</v>
      </c>
      <c r="E231" s="31"/>
      <c r="F231" s="31"/>
      <c r="G231" s="33">
        <f t="shared" si="9"/>
        <v>1253.8282367645008</v>
      </c>
      <c r="H231" s="35"/>
    </row>
    <row r="232" spans="1:8" ht="40.5">
      <c r="A232" s="28">
        <f t="shared" si="10"/>
        <v>219</v>
      </c>
      <c r="B232" s="29">
        <v>28</v>
      </c>
      <c r="C232" s="77" t="s">
        <v>175</v>
      </c>
      <c r="D232" s="31">
        <v>485.2919530850553</v>
      </c>
      <c r="E232" s="31"/>
      <c r="F232" s="31"/>
      <c r="G232" s="33">
        <f t="shared" si="9"/>
        <v>485.2919530850553</v>
      </c>
      <c r="H232" s="35"/>
    </row>
    <row r="233" spans="1:8" ht="40.5">
      <c r="A233" s="28">
        <f t="shared" si="10"/>
        <v>220</v>
      </c>
      <c r="B233" s="29">
        <v>28</v>
      </c>
      <c r="C233" s="77" t="s">
        <v>176</v>
      </c>
      <c r="D233" s="31">
        <v>4863.280947388535</v>
      </c>
      <c r="E233" s="31"/>
      <c r="F233" s="31"/>
      <c r="G233" s="80">
        <f t="shared" si="9"/>
        <v>4863.280947388535</v>
      </c>
      <c r="H233" s="35"/>
    </row>
    <row r="234" spans="1:8" ht="30.75" customHeight="1">
      <c r="A234" s="28">
        <f t="shared" si="10"/>
        <v>221</v>
      </c>
      <c r="B234" s="29">
        <v>29</v>
      </c>
      <c r="C234" s="77" t="s">
        <v>177</v>
      </c>
      <c r="D234" s="31">
        <v>3607.661250755318</v>
      </c>
      <c r="E234" s="31"/>
      <c r="F234" s="31"/>
      <c r="G234" s="80">
        <f t="shared" si="9"/>
        <v>3607.661250755318</v>
      </c>
      <c r="H234" s="35"/>
    </row>
    <row r="235" spans="1:8" ht="90.75" customHeight="1">
      <c r="A235" s="28">
        <f t="shared" si="10"/>
        <v>222</v>
      </c>
      <c r="B235" s="29">
        <v>29</v>
      </c>
      <c r="C235" s="81" t="s">
        <v>257</v>
      </c>
      <c r="D235" s="45">
        <v>1056.62</v>
      </c>
      <c r="E235" s="31"/>
      <c r="F235" s="40"/>
      <c r="G235" s="82">
        <f t="shared" si="9"/>
        <v>1056.62</v>
      </c>
      <c r="H235" s="35"/>
    </row>
    <row r="236" spans="1:8" ht="27" customHeight="1">
      <c r="A236" s="28">
        <f t="shared" si="10"/>
        <v>223</v>
      </c>
      <c r="B236" s="29">
        <v>29</v>
      </c>
      <c r="C236" s="77" t="s">
        <v>178</v>
      </c>
      <c r="D236" s="31">
        <v>767.34</v>
      </c>
      <c r="E236" s="31"/>
      <c r="F236" s="45"/>
      <c r="G236" s="83">
        <f t="shared" si="9"/>
        <v>767.34</v>
      </c>
      <c r="H236" s="35"/>
    </row>
    <row r="237" spans="1:8" ht="46.5" customHeight="1">
      <c r="A237" s="28">
        <f t="shared" si="10"/>
        <v>224</v>
      </c>
      <c r="B237" s="29">
        <v>29</v>
      </c>
      <c r="C237" s="42" t="s">
        <v>179</v>
      </c>
      <c r="D237" s="31">
        <v>2814.75</v>
      </c>
      <c r="E237" s="31"/>
      <c r="F237" s="45"/>
      <c r="G237" s="83">
        <f t="shared" si="9"/>
        <v>2814.75</v>
      </c>
      <c r="H237" s="35"/>
    </row>
    <row r="238" spans="1:8" ht="123" customHeight="1">
      <c r="A238" s="28">
        <f t="shared" si="10"/>
        <v>225</v>
      </c>
      <c r="B238" s="29">
        <v>29</v>
      </c>
      <c r="C238" s="81" t="s">
        <v>258</v>
      </c>
      <c r="D238" s="45">
        <v>132.9</v>
      </c>
      <c r="E238" s="31"/>
      <c r="F238" s="40"/>
      <c r="G238" s="83">
        <f t="shared" si="9"/>
        <v>132.9</v>
      </c>
      <c r="H238" s="35"/>
    </row>
    <row r="239" spans="1:8" ht="78" customHeight="1">
      <c r="A239" s="28">
        <f t="shared" si="10"/>
        <v>226</v>
      </c>
      <c r="B239" s="29">
        <v>29</v>
      </c>
      <c r="C239" s="81" t="s">
        <v>275</v>
      </c>
      <c r="D239" s="31">
        <v>2568.37</v>
      </c>
      <c r="E239" s="31"/>
      <c r="F239" s="31"/>
      <c r="G239" s="31">
        <v>2568.37</v>
      </c>
      <c r="H239" s="35"/>
    </row>
    <row r="240" spans="1:8" ht="62.25" customHeight="1">
      <c r="A240" s="28">
        <f t="shared" si="10"/>
        <v>227</v>
      </c>
      <c r="B240" s="29">
        <v>29</v>
      </c>
      <c r="C240" s="44" t="s">
        <v>273</v>
      </c>
      <c r="D240" s="31">
        <v>4473.97</v>
      </c>
      <c r="E240" s="31"/>
      <c r="F240" s="45"/>
      <c r="G240" s="83">
        <f t="shared" si="9"/>
        <v>4473.97</v>
      </c>
      <c r="H240" s="35"/>
    </row>
    <row r="241" spans="1:8" ht="40.5">
      <c r="A241" s="28">
        <f t="shared" si="10"/>
        <v>228</v>
      </c>
      <c r="B241" s="29">
        <v>29</v>
      </c>
      <c r="C241" s="44" t="s">
        <v>276</v>
      </c>
      <c r="D241" s="31">
        <v>2916</v>
      </c>
      <c r="E241" s="31"/>
      <c r="F241" s="31"/>
      <c r="G241" s="31">
        <v>2916</v>
      </c>
      <c r="H241" s="35"/>
    </row>
    <row r="242" spans="1:8" ht="40.5">
      <c r="A242" s="28">
        <f t="shared" si="10"/>
        <v>229</v>
      </c>
      <c r="B242" s="29">
        <v>38</v>
      </c>
      <c r="C242" s="44" t="s">
        <v>274</v>
      </c>
      <c r="D242" s="31">
        <v>2582.28</v>
      </c>
      <c r="E242" s="31"/>
      <c r="F242" s="45"/>
      <c r="G242" s="83">
        <v>2582.28</v>
      </c>
      <c r="H242" s="35"/>
    </row>
    <row r="243" spans="1:8" ht="16.5" customHeight="1">
      <c r="A243" s="28">
        <f t="shared" si="10"/>
        <v>230</v>
      </c>
      <c r="B243" s="29">
        <v>38</v>
      </c>
      <c r="C243" s="77">
        <v>142</v>
      </c>
      <c r="D243" s="31">
        <v>44.88333238649569</v>
      </c>
      <c r="E243" s="31"/>
      <c r="F243" s="45"/>
      <c r="G243" s="83">
        <f aca="true" t="shared" si="11" ref="G243:G269">D243-E243+F243</f>
        <v>44.88333238649569</v>
      </c>
      <c r="H243" s="35"/>
    </row>
    <row r="244" spans="1:8" ht="34.5" customHeight="1">
      <c r="A244" s="28">
        <f t="shared" si="10"/>
        <v>231</v>
      </c>
      <c r="B244" s="29">
        <v>38</v>
      </c>
      <c r="C244" s="42" t="s">
        <v>180</v>
      </c>
      <c r="D244" s="31">
        <v>775.13</v>
      </c>
      <c r="E244" s="31"/>
      <c r="F244" s="45"/>
      <c r="G244" s="83">
        <f t="shared" si="11"/>
        <v>775.13</v>
      </c>
      <c r="H244" s="35"/>
    </row>
    <row r="245" spans="1:8" ht="53.25" customHeight="1">
      <c r="A245" s="28">
        <f t="shared" si="10"/>
        <v>232</v>
      </c>
      <c r="B245" s="29">
        <v>39</v>
      </c>
      <c r="C245" s="77" t="s">
        <v>85</v>
      </c>
      <c r="D245" s="31">
        <v>73.13</v>
      </c>
      <c r="E245" s="31"/>
      <c r="F245" s="45"/>
      <c r="G245" s="83">
        <f t="shared" si="11"/>
        <v>73.13</v>
      </c>
      <c r="H245" s="35"/>
    </row>
    <row r="246" spans="1:8" ht="60.75" customHeight="1" thickBot="1">
      <c r="A246" s="28">
        <f t="shared" si="10"/>
        <v>233</v>
      </c>
      <c r="B246" s="29">
        <v>39</v>
      </c>
      <c r="C246" s="77" t="s">
        <v>86</v>
      </c>
      <c r="D246" s="61">
        <v>465.75</v>
      </c>
      <c r="E246" s="31"/>
      <c r="F246" s="45"/>
      <c r="G246" s="83">
        <f t="shared" si="11"/>
        <v>465.75</v>
      </c>
      <c r="H246" s="35"/>
    </row>
    <row r="247" spans="1:8" ht="173.25" customHeight="1" thickBot="1" thickTop="1">
      <c r="A247" s="84">
        <f t="shared" si="10"/>
        <v>234</v>
      </c>
      <c r="B247" s="85">
        <v>39</v>
      </c>
      <c r="C247" s="86" t="s">
        <v>87</v>
      </c>
      <c r="D247" s="87">
        <v>2138.63</v>
      </c>
      <c r="E247" s="87"/>
      <c r="F247" s="88"/>
      <c r="G247" s="89">
        <f t="shared" si="11"/>
        <v>2138.63</v>
      </c>
      <c r="H247" s="86" t="s">
        <v>296</v>
      </c>
    </row>
    <row r="248" spans="1:8" ht="147" customHeight="1" thickBot="1" thickTop="1">
      <c r="A248" s="84">
        <f t="shared" si="10"/>
        <v>235</v>
      </c>
      <c r="B248" s="85">
        <v>39</v>
      </c>
      <c r="C248" s="86" t="s">
        <v>88</v>
      </c>
      <c r="D248" s="87">
        <v>551.25</v>
      </c>
      <c r="E248" s="87"/>
      <c r="F248" s="88"/>
      <c r="G248" s="89">
        <f t="shared" si="11"/>
        <v>551.25</v>
      </c>
      <c r="H248" s="86" t="s">
        <v>296</v>
      </c>
    </row>
    <row r="249" spans="1:8" ht="186" customHeight="1" thickBot="1" thickTop="1">
      <c r="A249" s="84">
        <f t="shared" si="10"/>
        <v>236</v>
      </c>
      <c r="B249" s="85">
        <v>39</v>
      </c>
      <c r="C249" s="86" t="s">
        <v>89</v>
      </c>
      <c r="D249" s="87">
        <v>2389.5</v>
      </c>
      <c r="E249" s="87"/>
      <c r="F249" s="90"/>
      <c r="G249" s="87">
        <f t="shared" si="11"/>
        <v>2389.5</v>
      </c>
      <c r="H249" s="86" t="s">
        <v>296</v>
      </c>
    </row>
    <row r="250" spans="1:8" ht="165" customHeight="1" thickBot="1" thickTop="1">
      <c r="A250" s="84">
        <f t="shared" si="10"/>
        <v>237</v>
      </c>
      <c r="B250" s="85">
        <v>39</v>
      </c>
      <c r="C250" s="86" t="s">
        <v>90</v>
      </c>
      <c r="D250" s="87">
        <v>1442.25</v>
      </c>
      <c r="E250" s="87"/>
      <c r="F250" s="90"/>
      <c r="G250" s="87">
        <f t="shared" si="11"/>
        <v>1442.25</v>
      </c>
      <c r="H250" s="86" t="s">
        <v>296</v>
      </c>
    </row>
    <row r="251" spans="1:8" ht="83.25" customHeight="1" thickBot="1" thickTop="1">
      <c r="A251" s="28">
        <f t="shared" si="10"/>
        <v>238</v>
      </c>
      <c r="B251" s="91">
        <v>39</v>
      </c>
      <c r="C251" s="92" t="s">
        <v>99</v>
      </c>
      <c r="D251" s="93">
        <v>130.87327697067042</v>
      </c>
      <c r="E251" s="93"/>
      <c r="F251" s="94"/>
      <c r="G251" s="93">
        <f t="shared" si="11"/>
        <v>130.87327697067042</v>
      </c>
      <c r="H251" s="95"/>
    </row>
    <row r="252" spans="1:8" ht="165" customHeight="1" thickBot="1" thickTop="1">
      <c r="A252" s="28">
        <f t="shared" si="10"/>
        <v>239</v>
      </c>
      <c r="B252" s="85">
        <v>39</v>
      </c>
      <c r="C252" s="86" t="s">
        <v>100</v>
      </c>
      <c r="D252" s="87">
        <v>8996.63</v>
      </c>
      <c r="E252" s="87"/>
      <c r="F252" s="90"/>
      <c r="G252" s="87">
        <f t="shared" si="11"/>
        <v>8996.63</v>
      </c>
      <c r="H252" s="86" t="s">
        <v>296</v>
      </c>
    </row>
    <row r="253" spans="1:8" ht="189" customHeight="1" thickBot="1" thickTop="1">
      <c r="A253" s="28">
        <f t="shared" si="10"/>
        <v>240</v>
      </c>
      <c r="B253" s="91">
        <v>39</v>
      </c>
      <c r="C253" s="92" t="s">
        <v>101</v>
      </c>
      <c r="D253" s="93">
        <v>101.96821724243003</v>
      </c>
      <c r="E253" s="93"/>
      <c r="F253" s="94"/>
      <c r="G253" s="93">
        <f t="shared" si="11"/>
        <v>101.96821724243003</v>
      </c>
      <c r="H253" s="92"/>
    </row>
    <row r="254" spans="1:8" ht="177" customHeight="1" thickBot="1" thickTop="1">
      <c r="A254" s="84">
        <f t="shared" si="10"/>
        <v>241</v>
      </c>
      <c r="B254" s="85">
        <v>39</v>
      </c>
      <c r="C254" s="86" t="s">
        <v>102</v>
      </c>
      <c r="D254" s="87">
        <v>1924.88</v>
      </c>
      <c r="E254" s="87"/>
      <c r="F254" s="90"/>
      <c r="G254" s="87">
        <f t="shared" si="11"/>
        <v>1924.88</v>
      </c>
      <c r="H254" s="86" t="s">
        <v>296</v>
      </c>
    </row>
    <row r="255" spans="1:8" ht="43.5" customHeight="1" thickBot="1" thickTop="1">
      <c r="A255" s="28">
        <f t="shared" si="10"/>
        <v>242</v>
      </c>
      <c r="B255" s="91">
        <v>39</v>
      </c>
      <c r="C255" s="92" t="s">
        <v>103</v>
      </c>
      <c r="D255" s="93">
        <v>130.87327697067042</v>
      </c>
      <c r="E255" s="93"/>
      <c r="F255" s="94"/>
      <c r="G255" s="93">
        <f t="shared" si="11"/>
        <v>130.87327697067042</v>
      </c>
      <c r="H255" s="95"/>
    </row>
    <row r="256" spans="1:8" ht="45" customHeight="1" thickBot="1" thickTop="1">
      <c r="A256" s="28">
        <f t="shared" si="10"/>
        <v>243</v>
      </c>
      <c r="B256" s="91">
        <v>39</v>
      </c>
      <c r="C256" s="92" t="s">
        <v>104</v>
      </c>
      <c r="D256" s="93">
        <v>43.88</v>
      </c>
      <c r="E256" s="93"/>
      <c r="F256" s="94"/>
      <c r="G256" s="93">
        <f t="shared" si="11"/>
        <v>43.88</v>
      </c>
      <c r="H256" s="92"/>
    </row>
    <row r="257" spans="1:8" ht="145.5" customHeight="1" thickBot="1" thickTop="1">
      <c r="A257" s="28">
        <f t="shared" si="10"/>
        <v>244</v>
      </c>
      <c r="B257" s="85">
        <v>39</v>
      </c>
      <c r="C257" s="86" t="s">
        <v>105</v>
      </c>
      <c r="D257" s="87">
        <v>27673.87</v>
      </c>
      <c r="E257" s="87"/>
      <c r="F257" s="90"/>
      <c r="G257" s="87">
        <f t="shared" si="11"/>
        <v>27673.87</v>
      </c>
      <c r="H257" s="86" t="s">
        <v>296</v>
      </c>
    </row>
    <row r="258" spans="1:8" ht="174" customHeight="1" thickBot="1" thickTop="1">
      <c r="A258" s="28">
        <f t="shared" si="10"/>
        <v>245</v>
      </c>
      <c r="B258" s="85">
        <v>39</v>
      </c>
      <c r="C258" s="86" t="s">
        <v>106</v>
      </c>
      <c r="D258" s="87">
        <v>2342.25</v>
      </c>
      <c r="E258" s="87"/>
      <c r="F258" s="88"/>
      <c r="G258" s="87">
        <f t="shared" si="11"/>
        <v>2342.25</v>
      </c>
      <c r="H258" s="86" t="s">
        <v>296</v>
      </c>
    </row>
    <row r="259" spans="1:8" ht="41.25" thickTop="1">
      <c r="A259" s="28">
        <f t="shared" si="10"/>
        <v>246</v>
      </c>
      <c r="B259" s="29">
        <v>39</v>
      </c>
      <c r="C259" s="77" t="s">
        <v>181</v>
      </c>
      <c r="D259" s="31">
        <v>12644.026917733581</v>
      </c>
      <c r="E259" s="31"/>
      <c r="F259" s="45"/>
      <c r="G259" s="33">
        <f t="shared" si="11"/>
        <v>12644.026917733581</v>
      </c>
      <c r="H259" s="35"/>
    </row>
    <row r="260" spans="1:8" ht="40.5">
      <c r="A260" s="28">
        <f t="shared" si="10"/>
        <v>247</v>
      </c>
      <c r="B260" s="37">
        <v>39</v>
      </c>
      <c r="C260" s="77" t="s">
        <v>182</v>
      </c>
      <c r="D260" s="31">
        <v>553.270592427709</v>
      </c>
      <c r="E260" s="31"/>
      <c r="F260" s="45"/>
      <c r="G260" s="83">
        <f t="shared" si="11"/>
        <v>553.270592427709</v>
      </c>
      <c r="H260" s="35"/>
    </row>
    <row r="261" spans="1:8" ht="40.5">
      <c r="A261" s="28">
        <f t="shared" si="10"/>
        <v>248</v>
      </c>
      <c r="B261" s="29">
        <v>39</v>
      </c>
      <c r="C261" s="77" t="s">
        <v>183</v>
      </c>
      <c r="D261" s="31">
        <v>75.5318214918374</v>
      </c>
      <c r="E261" s="31"/>
      <c r="F261" s="45"/>
      <c r="G261" s="33">
        <f t="shared" si="11"/>
        <v>75.5318214918374</v>
      </c>
      <c r="H261" s="35"/>
    </row>
    <row r="262" spans="1:8" ht="40.5">
      <c r="A262" s="28">
        <f t="shared" si="10"/>
        <v>249</v>
      </c>
      <c r="B262" s="29">
        <v>39</v>
      </c>
      <c r="C262" s="77" t="s">
        <v>184</v>
      </c>
      <c r="D262" s="31">
        <v>526.8344549055658</v>
      </c>
      <c r="E262" s="31"/>
      <c r="F262" s="45"/>
      <c r="G262" s="33">
        <f t="shared" si="11"/>
        <v>526.8344549055658</v>
      </c>
      <c r="H262" s="35"/>
    </row>
    <row r="263" spans="1:8" ht="40.5">
      <c r="A263" s="28">
        <f t="shared" si="10"/>
        <v>250</v>
      </c>
      <c r="B263" s="29">
        <v>39</v>
      </c>
      <c r="C263" s="77" t="s">
        <v>185</v>
      </c>
      <c r="D263" s="31">
        <v>1134.865617914857</v>
      </c>
      <c r="E263" s="31"/>
      <c r="F263" s="45"/>
      <c r="G263" s="33">
        <f t="shared" si="11"/>
        <v>1134.865617914857</v>
      </c>
      <c r="H263" s="35"/>
    </row>
    <row r="264" spans="1:8" ht="40.5">
      <c r="A264" s="28">
        <f t="shared" si="10"/>
        <v>251</v>
      </c>
      <c r="B264" s="29">
        <v>39</v>
      </c>
      <c r="C264" s="77" t="s">
        <v>186</v>
      </c>
      <c r="D264" s="31">
        <v>50.01575193542223</v>
      </c>
      <c r="E264" s="31"/>
      <c r="F264" s="45"/>
      <c r="G264" s="33">
        <f t="shared" si="11"/>
        <v>50.01575193542223</v>
      </c>
      <c r="H264" s="35"/>
    </row>
    <row r="265" spans="1:8" ht="40.5">
      <c r="A265" s="28">
        <f t="shared" si="10"/>
        <v>252</v>
      </c>
      <c r="B265" s="29">
        <v>39</v>
      </c>
      <c r="C265" s="77" t="s">
        <v>187</v>
      </c>
      <c r="D265" s="31">
        <v>40.57440336316733</v>
      </c>
      <c r="E265" s="31"/>
      <c r="F265" s="45"/>
      <c r="G265" s="33">
        <f t="shared" si="11"/>
        <v>40.57440336316733</v>
      </c>
      <c r="H265" s="35"/>
    </row>
    <row r="266" spans="1:8" ht="40.5">
      <c r="A266" s="28">
        <f t="shared" si="10"/>
        <v>253</v>
      </c>
      <c r="B266" s="29">
        <v>39</v>
      </c>
      <c r="C266" s="77" t="s">
        <v>188</v>
      </c>
      <c r="D266" s="31">
        <v>382.3557664995068</v>
      </c>
      <c r="E266" s="31"/>
      <c r="F266" s="45"/>
      <c r="G266" s="33">
        <f t="shared" si="11"/>
        <v>382.3557664995068</v>
      </c>
      <c r="H266" s="35"/>
    </row>
    <row r="267" spans="1:8" ht="40.5">
      <c r="A267" s="28">
        <f t="shared" si="10"/>
        <v>254</v>
      </c>
      <c r="B267" s="29">
        <v>39</v>
      </c>
      <c r="C267" s="77" t="s">
        <v>278</v>
      </c>
      <c r="D267" s="45">
        <v>1609.87</v>
      </c>
      <c r="E267" s="31"/>
      <c r="F267" s="45"/>
      <c r="G267" s="45">
        <v>1609.87</v>
      </c>
      <c r="H267" s="35"/>
    </row>
    <row r="268" spans="1:8" ht="40.5">
      <c r="A268" s="28">
        <f t="shared" si="10"/>
        <v>255</v>
      </c>
      <c r="B268" s="29">
        <v>39</v>
      </c>
      <c r="C268" s="77" t="s">
        <v>189</v>
      </c>
      <c r="D268" s="31">
        <v>428.643216080402</v>
      </c>
      <c r="E268" s="31"/>
      <c r="F268" s="45"/>
      <c r="G268" s="33">
        <f t="shared" si="11"/>
        <v>428.643216080402</v>
      </c>
      <c r="H268" s="35"/>
    </row>
    <row r="269" spans="1:8" ht="60.75">
      <c r="A269" s="28">
        <f t="shared" si="10"/>
        <v>256</v>
      </c>
      <c r="B269" s="29">
        <v>39</v>
      </c>
      <c r="C269" s="77" t="s">
        <v>256</v>
      </c>
      <c r="D269" s="31">
        <v>2165.1</v>
      </c>
      <c r="E269" s="31"/>
      <c r="F269" s="45"/>
      <c r="G269" s="33">
        <f t="shared" si="11"/>
        <v>2165.1</v>
      </c>
      <c r="H269" s="35"/>
    </row>
    <row r="270" spans="1:8" ht="40.5">
      <c r="A270" s="28">
        <f t="shared" si="10"/>
        <v>257</v>
      </c>
      <c r="B270" s="29">
        <v>39</v>
      </c>
      <c r="C270" s="77" t="s">
        <v>279</v>
      </c>
      <c r="D270" s="45">
        <v>1149.75</v>
      </c>
      <c r="E270" s="31"/>
      <c r="F270" s="45"/>
      <c r="G270" s="45">
        <v>1149.75</v>
      </c>
      <c r="H270" s="35"/>
    </row>
    <row r="271" spans="1:8" ht="40.5">
      <c r="A271" s="28">
        <f t="shared" si="10"/>
        <v>258</v>
      </c>
      <c r="B271" s="29">
        <v>40</v>
      </c>
      <c r="C271" s="77" t="s">
        <v>190</v>
      </c>
      <c r="D271" s="31">
        <v>762.2418361075677</v>
      </c>
      <c r="E271" s="31"/>
      <c r="F271" s="45"/>
      <c r="G271" s="33">
        <f aca="true" t="shared" si="12" ref="G271:G300">D271-E271+F271</f>
        <v>762.2418361075677</v>
      </c>
      <c r="H271" s="29"/>
    </row>
    <row r="272" spans="1:8" ht="40.5">
      <c r="A272" s="28">
        <f t="shared" si="10"/>
        <v>259</v>
      </c>
      <c r="B272" s="29">
        <v>40</v>
      </c>
      <c r="C272" s="77" t="s">
        <v>191</v>
      </c>
      <c r="D272" s="31">
        <v>98.53016366519132</v>
      </c>
      <c r="E272" s="31"/>
      <c r="F272" s="45"/>
      <c r="G272" s="33">
        <f t="shared" si="12"/>
        <v>98.53016366519132</v>
      </c>
      <c r="H272" s="29"/>
    </row>
    <row r="273" spans="1:8" ht="40.5">
      <c r="A273" s="28">
        <f aca="true" t="shared" si="13" ref="A273:A300">A272+1</f>
        <v>260</v>
      </c>
      <c r="B273" s="29">
        <v>40</v>
      </c>
      <c r="C273" s="77" t="s">
        <v>192</v>
      </c>
      <c r="D273" s="31">
        <v>1590.2838963574295</v>
      </c>
      <c r="E273" s="31"/>
      <c r="F273" s="52"/>
      <c r="G273" s="33">
        <f t="shared" si="12"/>
        <v>1590.2838963574295</v>
      </c>
      <c r="H273" s="29"/>
    </row>
    <row r="274" spans="1:8" ht="40.5">
      <c r="A274" s="28">
        <f t="shared" si="13"/>
        <v>261</v>
      </c>
      <c r="B274" s="29">
        <v>40</v>
      </c>
      <c r="C274" s="77" t="s">
        <v>214</v>
      </c>
      <c r="D274" s="31">
        <v>548</v>
      </c>
      <c r="E274" s="33"/>
      <c r="F274" s="52"/>
      <c r="G274" s="33">
        <f t="shared" si="12"/>
        <v>548</v>
      </c>
      <c r="H274" s="29"/>
    </row>
    <row r="275" spans="1:8" ht="40.5">
      <c r="A275" s="28">
        <f t="shared" si="13"/>
        <v>262</v>
      </c>
      <c r="B275" s="29">
        <v>40</v>
      </c>
      <c r="C275" s="77" t="s">
        <v>193</v>
      </c>
      <c r="D275" s="31">
        <v>573.26715798933</v>
      </c>
      <c r="E275" s="31"/>
      <c r="F275" s="52"/>
      <c r="G275" s="33">
        <f t="shared" si="12"/>
        <v>573.26715798933</v>
      </c>
      <c r="H275" s="29"/>
    </row>
    <row r="276" spans="1:8" ht="40.5">
      <c r="A276" s="28">
        <f t="shared" si="13"/>
        <v>263</v>
      </c>
      <c r="B276" s="29">
        <v>40</v>
      </c>
      <c r="C276" s="77" t="s">
        <v>194</v>
      </c>
      <c r="D276" s="31">
        <v>44.78649671791641</v>
      </c>
      <c r="E276" s="31"/>
      <c r="F276" s="31"/>
      <c r="G276" s="33">
        <f t="shared" si="12"/>
        <v>44.78649671791641</v>
      </c>
      <c r="H276" s="29"/>
    </row>
    <row r="277" spans="1:8" ht="40.5">
      <c r="A277" s="28">
        <f t="shared" si="13"/>
        <v>264</v>
      </c>
      <c r="B277" s="29">
        <v>40</v>
      </c>
      <c r="C277" s="77" t="s">
        <v>195</v>
      </c>
      <c r="D277" s="31">
        <v>0</v>
      </c>
      <c r="E277" s="31"/>
      <c r="F277" s="31"/>
      <c r="G277" s="33">
        <f t="shared" si="12"/>
        <v>0</v>
      </c>
      <c r="H277" s="29"/>
    </row>
    <row r="278" spans="1:8" ht="40.5">
      <c r="A278" s="28">
        <f t="shared" si="13"/>
        <v>265</v>
      </c>
      <c r="B278" s="29">
        <v>40</v>
      </c>
      <c r="C278" s="77" t="s">
        <v>196</v>
      </c>
      <c r="D278" s="31">
        <v>340.3773750561647</v>
      </c>
      <c r="E278" s="31"/>
      <c r="F278" s="31"/>
      <c r="G278" s="33">
        <f t="shared" si="12"/>
        <v>340.3773750561647</v>
      </c>
      <c r="H278" s="29"/>
    </row>
    <row r="279" spans="1:8" ht="40.5">
      <c r="A279" s="28">
        <f t="shared" si="13"/>
        <v>266</v>
      </c>
      <c r="B279" s="29">
        <v>40</v>
      </c>
      <c r="C279" s="77" t="s">
        <v>197</v>
      </c>
      <c r="D279" s="31">
        <v>770.3277435481622</v>
      </c>
      <c r="E279" s="31"/>
      <c r="F279" s="31"/>
      <c r="G279" s="33">
        <f t="shared" si="12"/>
        <v>770.3277435481622</v>
      </c>
      <c r="H279" s="29"/>
    </row>
    <row r="280" spans="1:8" ht="40.5">
      <c r="A280" s="28">
        <f t="shared" si="13"/>
        <v>267</v>
      </c>
      <c r="B280" s="29">
        <v>40</v>
      </c>
      <c r="C280" s="77" t="s">
        <v>198</v>
      </c>
      <c r="D280" s="31">
        <v>152.2740888409158</v>
      </c>
      <c r="E280" s="31"/>
      <c r="F280" s="31"/>
      <c r="G280" s="33">
        <f t="shared" si="12"/>
        <v>152.2740888409158</v>
      </c>
      <c r="H280" s="29"/>
    </row>
    <row r="281" spans="1:8" ht="40.5">
      <c r="A281" s="28">
        <f t="shared" si="13"/>
        <v>268</v>
      </c>
      <c r="B281" s="29">
        <v>40</v>
      </c>
      <c r="C281" s="39" t="s">
        <v>199</v>
      </c>
      <c r="D281" s="33">
        <v>554.4326204506604</v>
      </c>
      <c r="E281" s="31"/>
      <c r="F281" s="31"/>
      <c r="G281" s="33">
        <f t="shared" si="12"/>
        <v>554.4326204506604</v>
      </c>
      <c r="H281" s="29"/>
    </row>
    <row r="282" spans="1:8" ht="40.5">
      <c r="A282" s="28">
        <f t="shared" si="13"/>
        <v>269</v>
      </c>
      <c r="B282" s="29">
        <v>40</v>
      </c>
      <c r="C282" s="39" t="s">
        <v>200</v>
      </c>
      <c r="D282" s="33">
        <v>316.2652935799243</v>
      </c>
      <c r="E282" s="31"/>
      <c r="F282" s="31"/>
      <c r="G282" s="33">
        <f t="shared" si="12"/>
        <v>316.2652935799243</v>
      </c>
      <c r="H282" s="29"/>
    </row>
    <row r="283" spans="1:8" ht="40.5">
      <c r="A283" s="28">
        <f t="shared" si="13"/>
        <v>270</v>
      </c>
      <c r="B283" s="29">
        <v>40</v>
      </c>
      <c r="C283" s="39" t="s">
        <v>201</v>
      </c>
      <c r="D283" s="33">
        <v>453.1909289510244</v>
      </c>
      <c r="E283" s="31"/>
      <c r="F283" s="31"/>
      <c r="G283" s="33">
        <f t="shared" si="12"/>
        <v>453.1909289510244</v>
      </c>
      <c r="H283" s="29"/>
    </row>
    <row r="284" spans="1:8" ht="46.5" customHeight="1" thickBot="1">
      <c r="A284" s="28">
        <f t="shared" si="13"/>
        <v>271</v>
      </c>
      <c r="B284" s="29">
        <v>40</v>
      </c>
      <c r="C284" s="39" t="s">
        <v>202</v>
      </c>
      <c r="D284" s="33">
        <v>1397.338697598992</v>
      </c>
      <c r="E284" s="31"/>
      <c r="F284" s="31"/>
      <c r="G284" s="33">
        <f t="shared" si="12"/>
        <v>1397.338697598992</v>
      </c>
      <c r="H284" s="29"/>
    </row>
    <row r="285" spans="1:8" ht="88.5" customHeight="1" thickBot="1" thickTop="1">
      <c r="A285" s="96">
        <f t="shared" si="13"/>
        <v>272</v>
      </c>
      <c r="B285" s="85">
        <v>43</v>
      </c>
      <c r="C285" s="86" t="s">
        <v>203</v>
      </c>
      <c r="D285" s="97">
        <v>1319.62</v>
      </c>
      <c r="E285" s="87"/>
      <c r="F285" s="87"/>
      <c r="G285" s="98">
        <f t="shared" si="12"/>
        <v>1319.62</v>
      </c>
      <c r="H285" s="86" t="s">
        <v>294</v>
      </c>
    </row>
    <row r="286" spans="1:8" ht="82.5" thickBot="1" thickTop="1">
      <c r="A286" s="84">
        <f t="shared" si="13"/>
        <v>273</v>
      </c>
      <c r="B286" s="96">
        <v>42</v>
      </c>
      <c r="C286" s="99" t="s">
        <v>295</v>
      </c>
      <c r="D286" s="100">
        <v>2729.25</v>
      </c>
      <c r="E286" s="100"/>
      <c r="F286" s="101"/>
      <c r="G286" s="100">
        <f t="shared" si="12"/>
        <v>2729.25</v>
      </c>
      <c r="H286" s="102" t="s">
        <v>292</v>
      </c>
    </row>
    <row r="287" spans="1:8" ht="21.75" thickBot="1" thickTop="1">
      <c r="A287" s="28">
        <f t="shared" si="13"/>
        <v>274</v>
      </c>
      <c r="B287" s="103">
        <v>46</v>
      </c>
      <c r="C287" s="104">
        <v>158</v>
      </c>
      <c r="D287" s="105">
        <v>559.8554178910999</v>
      </c>
      <c r="E287" s="106"/>
      <c r="F287" s="107"/>
      <c r="G287" s="105">
        <f t="shared" si="12"/>
        <v>559.8554178910999</v>
      </c>
      <c r="H287" s="67"/>
    </row>
    <row r="288" spans="1:8" ht="153" customHeight="1" thickBot="1" thickTop="1">
      <c r="A288" s="96">
        <f t="shared" si="13"/>
        <v>275</v>
      </c>
      <c r="B288" s="85">
        <v>48</v>
      </c>
      <c r="C288" s="86">
        <v>75</v>
      </c>
      <c r="D288" s="108">
        <v>13306.5</v>
      </c>
      <c r="E288" s="87"/>
      <c r="F288" s="90"/>
      <c r="G288" s="98">
        <f t="shared" si="12"/>
        <v>13306.5</v>
      </c>
      <c r="H288" s="86" t="s">
        <v>299</v>
      </c>
    </row>
    <row r="289" spans="1:8" ht="161.25" customHeight="1" thickBot="1" thickTop="1">
      <c r="A289" s="96">
        <f t="shared" si="13"/>
        <v>276</v>
      </c>
      <c r="B289" s="85">
        <v>48</v>
      </c>
      <c r="C289" s="86" t="s">
        <v>283</v>
      </c>
      <c r="D289" s="97"/>
      <c r="E289" s="87"/>
      <c r="F289" s="90"/>
      <c r="G289" s="98"/>
      <c r="H289" s="86" t="s">
        <v>299</v>
      </c>
    </row>
    <row r="290" spans="1:8" ht="114" customHeight="1" thickBot="1" thickTop="1">
      <c r="A290" s="96">
        <f t="shared" si="13"/>
        <v>277</v>
      </c>
      <c r="B290" s="85">
        <v>48</v>
      </c>
      <c r="C290" s="86">
        <v>135</v>
      </c>
      <c r="D290" s="108">
        <v>13743</v>
      </c>
      <c r="E290" s="97">
        <v>13743</v>
      </c>
      <c r="F290" s="90"/>
      <c r="G290" s="98">
        <f t="shared" si="12"/>
        <v>0</v>
      </c>
      <c r="H290" s="86" t="s">
        <v>291</v>
      </c>
    </row>
    <row r="291" spans="1:8" ht="122.25" customHeight="1" thickBot="1" thickTop="1">
      <c r="A291" s="96">
        <f t="shared" si="13"/>
        <v>278</v>
      </c>
      <c r="B291" s="85">
        <v>48</v>
      </c>
      <c r="C291" s="86">
        <v>136</v>
      </c>
      <c r="D291" s="98">
        <v>4883.63</v>
      </c>
      <c r="E291" s="87"/>
      <c r="F291" s="90"/>
      <c r="G291" s="98">
        <f t="shared" si="12"/>
        <v>4883.63</v>
      </c>
      <c r="H291" s="86" t="s">
        <v>299</v>
      </c>
    </row>
    <row r="292" spans="1:8" ht="102.75" thickBot="1" thickTop="1">
      <c r="A292" s="96">
        <f t="shared" si="13"/>
        <v>279</v>
      </c>
      <c r="B292" s="85">
        <v>48</v>
      </c>
      <c r="C292" s="86">
        <v>137</v>
      </c>
      <c r="D292" s="98">
        <v>13769.01</v>
      </c>
      <c r="E292" s="98">
        <v>13769.01</v>
      </c>
      <c r="F292" s="90"/>
      <c r="G292" s="98">
        <f t="shared" si="12"/>
        <v>0</v>
      </c>
      <c r="H292" s="86" t="s">
        <v>291</v>
      </c>
    </row>
    <row r="293" spans="1:8" ht="166.5" customHeight="1" thickBot="1" thickTop="1">
      <c r="A293" s="96">
        <f t="shared" si="13"/>
        <v>280</v>
      </c>
      <c r="B293" s="85">
        <v>48</v>
      </c>
      <c r="C293" s="86">
        <v>138</v>
      </c>
      <c r="D293" s="109">
        <v>17449.88</v>
      </c>
      <c r="E293" s="87"/>
      <c r="F293" s="90"/>
      <c r="G293" s="98">
        <f t="shared" si="12"/>
        <v>17449.88</v>
      </c>
      <c r="H293" s="86" t="s">
        <v>299</v>
      </c>
    </row>
    <row r="294" spans="1:8" ht="21.75" thickBot="1" thickTop="1">
      <c r="A294" s="62">
        <f t="shared" si="13"/>
        <v>281</v>
      </c>
      <c r="B294" s="91">
        <v>49</v>
      </c>
      <c r="C294" s="92">
        <v>159</v>
      </c>
      <c r="D294" s="110">
        <v>10661.63</v>
      </c>
      <c r="E294" s="93"/>
      <c r="F294" s="94"/>
      <c r="G294" s="110">
        <f t="shared" si="12"/>
        <v>10661.63</v>
      </c>
      <c r="H294" s="91"/>
    </row>
    <row r="295" spans="1:8" ht="105" customHeight="1" thickBot="1" thickTop="1">
      <c r="A295" s="96">
        <f t="shared" si="13"/>
        <v>282</v>
      </c>
      <c r="B295" s="85">
        <v>49</v>
      </c>
      <c r="C295" s="86" t="s">
        <v>297</v>
      </c>
      <c r="D295" s="97">
        <v>11652.75</v>
      </c>
      <c r="E295" s="87"/>
      <c r="F295" s="90"/>
      <c r="G295" s="98">
        <f t="shared" si="12"/>
        <v>11652.75</v>
      </c>
      <c r="H295" s="86" t="s">
        <v>298</v>
      </c>
    </row>
    <row r="296" spans="1:8" ht="198" customHeight="1" thickBot="1" thickTop="1">
      <c r="A296" s="96">
        <f t="shared" si="13"/>
        <v>283</v>
      </c>
      <c r="B296" s="85">
        <v>49</v>
      </c>
      <c r="C296" s="86" t="s">
        <v>277</v>
      </c>
      <c r="D296" s="98">
        <v>19549.12</v>
      </c>
      <c r="E296" s="87"/>
      <c r="F296" s="90"/>
      <c r="G296" s="98">
        <f t="shared" si="12"/>
        <v>19549.12</v>
      </c>
      <c r="H296" s="86" t="s">
        <v>300</v>
      </c>
    </row>
    <row r="297" spans="1:8" ht="21" thickTop="1">
      <c r="A297" s="28">
        <f t="shared" si="13"/>
        <v>284</v>
      </c>
      <c r="B297" s="29">
        <v>49</v>
      </c>
      <c r="C297" s="39">
        <v>34</v>
      </c>
      <c r="D297" s="33">
        <v>426.38</v>
      </c>
      <c r="E297" s="31"/>
      <c r="F297" s="52"/>
      <c r="G297" s="33">
        <f t="shared" si="12"/>
        <v>426.38</v>
      </c>
      <c r="H297" s="29"/>
    </row>
    <row r="298" spans="1:8" ht="20.25">
      <c r="A298" s="28">
        <f t="shared" si="13"/>
        <v>285</v>
      </c>
      <c r="B298" s="29">
        <v>49</v>
      </c>
      <c r="C298" s="39">
        <v>57</v>
      </c>
      <c r="D298" s="33">
        <v>1662.75</v>
      </c>
      <c r="E298" s="31"/>
      <c r="F298" s="52"/>
      <c r="G298" s="33">
        <f t="shared" si="12"/>
        <v>1662.75</v>
      </c>
      <c r="H298" s="29"/>
    </row>
    <row r="299" spans="1:8" ht="20.25">
      <c r="A299" s="28">
        <f t="shared" si="13"/>
        <v>286</v>
      </c>
      <c r="B299" s="29">
        <v>49</v>
      </c>
      <c r="C299" s="39">
        <v>67</v>
      </c>
      <c r="D299" s="33">
        <v>204.75</v>
      </c>
      <c r="E299" s="31"/>
      <c r="F299" s="52"/>
      <c r="G299" s="33">
        <f t="shared" si="12"/>
        <v>204.75</v>
      </c>
      <c r="H299" s="29"/>
    </row>
    <row r="300" spans="1:8" ht="21" thickBot="1">
      <c r="A300" s="28">
        <f t="shared" si="13"/>
        <v>287</v>
      </c>
      <c r="B300" s="29">
        <v>49</v>
      </c>
      <c r="C300" s="111">
        <v>80</v>
      </c>
      <c r="D300" s="112">
        <v>64.12</v>
      </c>
      <c r="E300" s="31"/>
      <c r="F300" s="52"/>
      <c r="G300" s="33">
        <f t="shared" si="12"/>
        <v>64.12</v>
      </c>
      <c r="H300" s="29"/>
    </row>
    <row r="301" spans="1:8" ht="21.75" thickBot="1" thickTop="1">
      <c r="A301" s="28"/>
      <c r="B301" s="62"/>
      <c r="C301" s="113" t="s">
        <v>140</v>
      </c>
      <c r="D301" s="57">
        <f>SUM(D203:D300)</f>
        <v>226477.58813972224</v>
      </c>
      <c r="E301" s="87">
        <f>SUM(E203:E300)</f>
        <v>27512.010000000002</v>
      </c>
      <c r="F301" s="93">
        <f>SUM(F203:F300)</f>
        <v>0</v>
      </c>
      <c r="G301" s="72">
        <f>SUM(G203:G300)</f>
        <v>198965.57813972223</v>
      </c>
      <c r="H301" s="50"/>
    </row>
    <row r="302" spans="1:8" ht="21" thickTop="1">
      <c r="A302" s="28"/>
      <c r="B302" s="65"/>
      <c r="C302" s="65"/>
      <c r="D302" s="61"/>
      <c r="E302" s="65"/>
      <c r="F302" s="61"/>
      <c r="G302" s="61"/>
      <c r="H302" s="65"/>
    </row>
    <row r="303" spans="1:8" ht="21" thickBot="1">
      <c r="A303" s="65"/>
      <c r="B303" s="65"/>
      <c r="C303" s="65"/>
      <c r="D303" s="61"/>
      <c r="E303" s="65"/>
      <c r="F303" s="61"/>
      <c r="G303" s="61"/>
      <c r="H303" s="65"/>
    </row>
    <row r="304" spans="1:8" ht="21.75" thickBot="1" thickTop="1">
      <c r="A304" s="65"/>
      <c r="B304" s="62"/>
      <c r="C304" s="114" t="s">
        <v>204</v>
      </c>
      <c r="D304" s="115"/>
      <c r="E304" s="65"/>
      <c r="F304" s="61"/>
      <c r="G304" s="61"/>
      <c r="H304" s="65"/>
    </row>
    <row r="305" spans="1:8" ht="21.75" thickTop="1">
      <c r="A305" s="65"/>
      <c r="B305" s="28" t="s">
        <v>205</v>
      </c>
      <c r="C305" s="19"/>
      <c r="D305" s="116">
        <f>+G188</f>
        <v>883642.1429401892</v>
      </c>
      <c r="E305" s="65"/>
      <c r="F305" s="61"/>
      <c r="G305" s="61"/>
      <c r="H305" s="65"/>
    </row>
    <row r="306" spans="1:8" ht="20.25">
      <c r="A306" s="65"/>
      <c r="B306" s="28"/>
      <c r="C306" s="65"/>
      <c r="D306" s="116"/>
      <c r="E306" s="65"/>
      <c r="F306" s="61"/>
      <c r="G306" s="61"/>
      <c r="H306" s="65"/>
    </row>
    <row r="307" spans="1:8" ht="20.25">
      <c r="A307" s="65"/>
      <c r="B307" s="28" t="s">
        <v>206</v>
      </c>
      <c r="C307" s="17"/>
      <c r="D307" s="116">
        <f>G301</f>
        <v>198965.57813972223</v>
      </c>
      <c r="E307" s="65"/>
      <c r="F307" s="61"/>
      <c r="G307" s="61"/>
      <c r="H307" s="65"/>
    </row>
    <row r="308" spans="1:8" ht="20.25">
      <c r="A308" s="65"/>
      <c r="B308" s="28"/>
      <c r="C308" s="65"/>
      <c r="D308" s="116"/>
      <c r="E308" s="65"/>
      <c r="F308" s="61"/>
      <c r="G308" s="61"/>
      <c r="H308" s="65"/>
    </row>
    <row r="309" spans="1:8" ht="20.25">
      <c r="A309" s="65"/>
      <c r="B309" s="28" t="s">
        <v>207</v>
      </c>
      <c r="C309" s="17"/>
      <c r="D309" s="116">
        <f>+G199</f>
        <v>36662.129635846235</v>
      </c>
      <c r="E309" s="65"/>
      <c r="F309" s="61"/>
      <c r="G309" s="61"/>
      <c r="H309" s="65"/>
    </row>
    <row r="310" spans="1:8" ht="20.25">
      <c r="A310" s="65"/>
      <c r="B310" s="28"/>
      <c r="C310" s="65"/>
      <c r="D310" s="117"/>
      <c r="E310" s="65"/>
      <c r="F310" s="61"/>
      <c r="G310" s="61"/>
      <c r="H310" s="65"/>
    </row>
    <row r="311" spans="1:8" ht="20.25">
      <c r="A311" s="65"/>
      <c r="B311" s="28"/>
      <c r="C311" s="118" t="s">
        <v>140</v>
      </c>
      <c r="D311" s="116">
        <f>SUM(D305:D309)</f>
        <v>1119269.8507157578</v>
      </c>
      <c r="E311" s="65"/>
      <c r="F311" s="61"/>
      <c r="G311" s="61"/>
      <c r="H311" s="65"/>
    </row>
    <row r="312" spans="1:8" ht="21">
      <c r="A312" s="23"/>
      <c r="B312" s="28"/>
      <c r="C312" s="65"/>
      <c r="D312" s="119"/>
      <c r="E312" s="65"/>
      <c r="F312" s="61"/>
      <c r="G312" s="61"/>
      <c r="H312" s="65"/>
    </row>
    <row r="313" spans="1:8" ht="21">
      <c r="A313" s="23"/>
      <c r="B313" s="28"/>
      <c r="C313" s="17"/>
      <c r="D313" s="119"/>
      <c r="E313" s="65"/>
      <c r="F313" s="61"/>
      <c r="G313" s="61"/>
      <c r="H313" s="65"/>
    </row>
    <row r="314" spans="1:8" ht="21.75" thickBot="1">
      <c r="A314" s="23"/>
      <c r="B314" s="120"/>
      <c r="C314" s="121"/>
      <c r="D314" s="122"/>
      <c r="E314" s="65"/>
      <c r="F314" s="61"/>
      <c r="G314" s="61"/>
      <c r="H314" s="65"/>
    </row>
    <row r="315" spans="1:8" ht="21.75" thickTop="1">
      <c r="A315" s="23"/>
      <c r="B315" s="65"/>
      <c r="C315" s="65"/>
      <c r="D315" s="61"/>
      <c r="E315" s="65"/>
      <c r="F315" s="61"/>
      <c r="G315" s="61"/>
      <c r="H315" s="65"/>
    </row>
    <row r="316" spans="1:8" ht="21">
      <c r="A316" s="23"/>
      <c r="B316" s="65"/>
      <c r="C316" s="65"/>
      <c r="D316" s="61"/>
      <c r="E316" s="65"/>
      <c r="F316" s="61"/>
      <c r="G316" s="61"/>
      <c r="H316" s="65"/>
    </row>
    <row r="317" spans="1:8" ht="15.75">
      <c r="A317" s="14"/>
      <c r="B317" s="16"/>
      <c r="C317" s="16"/>
      <c r="D317" s="15"/>
      <c r="E317" s="16"/>
      <c r="F317" s="15"/>
      <c r="G317" s="15"/>
      <c r="H317" s="13"/>
    </row>
    <row r="318" spans="1:8" ht="15.75">
      <c r="A318" s="14"/>
      <c r="B318" s="16"/>
      <c r="C318" s="16"/>
      <c r="D318" s="15"/>
      <c r="E318" s="16"/>
      <c r="F318" s="15"/>
      <c r="G318" s="15"/>
      <c r="H318" s="13"/>
    </row>
    <row r="319" spans="1:8" ht="15.75">
      <c r="A319" s="11"/>
      <c r="B319" s="13"/>
      <c r="C319" s="13"/>
      <c r="D319" s="12"/>
      <c r="E319" s="13"/>
      <c r="F319" s="12"/>
      <c r="G319" s="12"/>
      <c r="H319" s="13"/>
    </row>
    <row r="320" spans="1:8" ht="15.75">
      <c r="A320" s="11"/>
      <c r="B320" s="13"/>
      <c r="C320" s="13"/>
      <c r="D320" s="12"/>
      <c r="E320" s="13"/>
      <c r="F320" s="12"/>
      <c r="G320" s="12"/>
      <c r="H320" s="13"/>
    </row>
    <row r="321" spans="1:8" ht="15.75">
      <c r="A321" s="11"/>
      <c r="B321" s="13"/>
      <c r="C321" s="13"/>
      <c r="D321" s="12"/>
      <c r="E321" s="13"/>
      <c r="F321" s="12"/>
      <c r="G321" s="12"/>
      <c r="H321" s="13"/>
    </row>
    <row r="322" spans="1:8" ht="15.75">
      <c r="A322" s="11"/>
      <c r="B322" s="13"/>
      <c r="C322" s="13"/>
      <c r="D322" s="12"/>
      <c r="E322" s="13"/>
      <c r="F322" s="12"/>
      <c r="G322" s="12"/>
      <c r="H322" s="13"/>
    </row>
    <row r="323" spans="1:8" ht="15.75">
      <c r="A323" s="11"/>
      <c r="B323" s="13"/>
      <c r="C323" s="13"/>
      <c r="D323" s="12"/>
      <c r="E323" s="12"/>
      <c r="F323" s="12"/>
      <c r="G323" s="12"/>
      <c r="H323" s="13"/>
    </row>
    <row r="324" spans="1:8" ht="15.75">
      <c r="A324" s="8"/>
      <c r="B324" s="9"/>
      <c r="C324" s="9"/>
      <c r="D324" s="10"/>
      <c r="E324" s="5"/>
      <c r="F324" s="3"/>
      <c r="G324" s="3"/>
      <c r="H324" s="4"/>
    </row>
    <row r="325" spans="1:8" ht="15.75">
      <c r="A325" s="8"/>
      <c r="B325" s="9"/>
      <c r="C325" s="9"/>
      <c r="D325" s="3"/>
      <c r="E325" s="5"/>
      <c r="F325" s="3"/>
      <c r="G325" s="3"/>
      <c r="H325" s="4"/>
    </row>
    <row r="326" spans="1:8" ht="15.75">
      <c r="A326" s="8"/>
      <c r="B326" s="9"/>
      <c r="C326" s="9"/>
      <c r="D326" s="3"/>
      <c r="E326" s="3"/>
      <c r="F326" s="3"/>
      <c r="G326" s="3"/>
      <c r="H326" s="4"/>
    </row>
    <row r="327" spans="1:8" ht="15.75">
      <c r="A327" s="8"/>
      <c r="B327" s="9"/>
      <c r="C327" s="9"/>
      <c r="D327" s="3"/>
      <c r="E327" s="3"/>
      <c r="F327" s="3"/>
      <c r="G327" s="3"/>
      <c r="H327" s="4"/>
    </row>
    <row r="328" spans="1:8" ht="15.75">
      <c r="A328" s="8"/>
      <c r="B328" s="9"/>
      <c r="C328" s="9"/>
      <c r="D328" s="3"/>
      <c r="E328" s="3"/>
      <c r="F328" s="3"/>
      <c r="G328" s="3"/>
      <c r="H328" s="4"/>
    </row>
    <row r="329" spans="1:8" ht="15.75">
      <c r="A329" s="8"/>
      <c r="B329" s="9"/>
      <c r="C329" s="9"/>
      <c r="D329" s="3"/>
      <c r="E329" s="3"/>
      <c r="F329" s="3"/>
      <c r="G329" s="3"/>
      <c r="H329" s="4"/>
    </row>
    <row r="330" spans="1:8" ht="15.75">
      <c r="A330" s="8"/>
      <c r="B330" s="9"/>
      <c r="C330" s="9"/>
      <c r="D330" s="3"/>
      <c r="E330" s="3"/>
      <c r="F330" s="3"/>
      <c r="G330" s="3"/>
      <c r="H330" s="4"/>
    </row>
    <row r="331" spans="1:8" ht="15.75">
      <c r="A331" s="8"/>
      <c r="B331" s="9"/>
      <c r="C331" s="9"/>
      <c r="D331" s="3"/>
      <c r="E331" s="3"/>
      <c r="F331" s="3"/>
      <c r="G331" s="3"/>
      <c r="H331" s="4"/>
    </row>
    <row r="332" spans="1:8" ht="15.75">
      <c r="A332" s="8"/>
      <c r="B332" s="9"/>
      <c r="C332" s="9"/>
      <c r="D332" s="3"/>
      <c r="E332" s="3"/>
      <c r="F332" s="3"/>
      <c r="G332" s="3"/>
      <c r="H332" s="4"/>
    </row>
    <row r="333" spans="1:8" ht="15.75">
      <c r="A333" s="8"/>
      <c r="B333" s="9"/>
      <c r="C333" s="9"/>
      <c r="D333" s="3"/>
      <c r="E333" s="3"/>
      <c r="F333" s="3"/>
      <c r="G333" s="3"/>
      <c r="H333" s="4"/>
    </row>
    <row r="334" spans="1:8" ht="15.75">
      <c r="A334" s="9"/>
      <c r="B334" s="9"/>
      <c r="C334" s="9"/>
      <c r="D334" s="3"/>
      <c r="E334" s="3"/>
      <c r="F334" s="3"/>
      <c r="G334" s="3"/>
      <c r="H334" s="4"/>
    </row>
    <row r="335" spans="1:8" ht="15.75">
      <c r="A335" s="9"/>
      <c r="B335" s="9"/>
      <c r="C335" s="9"/>
      <c r="D335" s="3"/>
      <c r="E335" s="3"/>
      <c r="F335" s="3"/>
      <c r="G335" s="3"/>
      <c r="H335" s="4"/>
    </row>
    <row r="336" spans="1:8" ht="15.75">
      <c r="A336" s="9"/>
      <c r="B336" s="9"/>
      <c r="C336" s="9"/>
      <c r="D336" s="3"/>
      <c r="E336" s="3"/>
      <c r="F336" s="3"/>
      <c r="G336" s="3"/>
      <c r="H336" s="4"/>
    </row>
    <row r="337" spans="1:8" ht="15.75">
      <c r="A337" s="9"/>
      <c r="B337" s="9"/>
      <c r="C337" s="9"/>
      <c r="D337" s="3"/>
      <c r="E337" s="3"/>
      <c r="F337" s="3"/>
      <c r="G337" s="3"/>
      <c r="H337" s="4"/>
    </row>
    <row r="338" spans="1:8" ht="15.75">
      <c r="A338" s="9"/>
      <c r="B338" s="9"/>
      <c r="C338" s="9"/>
      <c r="D338" s="3"/>
      <c r="E338" s="3"/>
      <c r="F338" s="3"/>
      <c r="G338" s="3"/>
      <c r="H338" s="4"/>
    </row>
    <row r="339" spans="1:8" ht="15.75">
      <c r="A339" s="9"/>
      <c r="B339" s="9"/>
      <c r="C339" s="9"/>
      <c r="D339" s="3"/>
      <c r="E339" s="3"/>
      <c r="F339" s="3"/>
      <c r="G339" s="3"/>
      <c r="H339" s="4"/>
    </row>
    <row r="340" spans="1:8" ht="15.75">
      <c r="A340" s="9"/>
      <c r="B340" s="9"/>
      <c r="C340" s="9"/>
      <c r="D340" s="3"/>
      <c r="E340" s="3"/>
      <c r="F340" s="3"/>
      <c r="G340" s="3"/>
      <c r="H340" s="4"/>
    </row>
    <row r="341" spans="1:8" ht="15.75">
      <c r="A341" s="9"/>
      <c r="B341" s="9"/>
      <c r="C341" s="9"/>
      <c r="D341" s="3"/>
      <c r="E341" s="3"/>
      <c r="F341" s="3"/>
      <c r="G341" s="3"/>
      <c r="H341" s="4"/>
    </row>
    <row r="342" spans="1:8" ht="15.75">
      <c r="A342" s="9"/>
      <c r="B342" s="9"/>
      <c r="C342" s="9"/>
      <c r="D342" s="3"/>
      <c r="E342" s="3"/>
      <c r="F342" s="3"/>
      <c r="G342" s="3"/>
      <c r="H342" s="4"/>
    </row>
    <row r="343" spans="1:8" ht="15.75">
      <c r="A343" s="9"/>
      <c r="B343" s="9"/>
      <c r="C343" s="8"/>
      <c r="D343" s="3"/>
      <c r="E343" s="3"/>
      <c r="F343" s="3"/>
      <c r="G343" s="3"/>
      <c r="H343" s="4"/>
    </row>
    <row r="344" spans="1:8" ht="15.75">
      <c r="A344" s="9"/>
      <c r="B344" s="8"/>
      <c r="C344" s="8"/>
      <c r="D344" s="3"/>
      <c r="E344" s="3"/>
      <c r="F344" s="3"/>
      <c r="G344" s="3"/>
      <c r="H344" s="4"/>
    </row>
    <row r="345" spans="1:8" ht="15.75">
      <c r="A345" s="9"/>
      <c r="B345" s="8"/>
      <c r="C345" s="8"/>
      <c r="D345" s="3"/>
      <c r="E345" s="3"/>
      <c r="F345" s="3"/>
      <c r="G345" s="3"/>
      <c r="H345" s="4"/>
    </row>
    <row r="346" spans="1:8" ht="15.75">
      <c r="A346" s="9"/>
      <c r="B346" s="8"/>
      <c r="C346" s="8"/>
      <c r="D346" s="3"/>
      <c r="E346" s="3"/>
      <c r="F346" s="3"/>
      <c r="G346" s="3"/>
      <c r="H346" s="4"/>
    </row>
    <row r="347" spans="1:8" ht="15.75">
      <c r="A347" s="9"/>
      <c r="B347" s="8"/>
      <c r="C347" s="8"/>
      <c r="D347" s="3"/>
      <c r="E347" s="3"/>
      <c r="F347" s="3"/>
      <c r="G347" s="3"/>
      <c r="H347" s="4"/>
    </row>
    <row r="348" spans="1:8" ht="15.75">
      <c r="A348" s="9"/>
      <c r="B348" s="8"/>
      <c r="C348" s="8"/>
      <c r="D348" s="3"/>
      <c r="E348" s="3"/>
      <c r="F348" s="3"/>
      <c r="G348" s="3"/>
      <c r="H348" s="4"/>
    </row>
    <row r="349" spans="1:8" ht="15.75">
      <c r="A349" s="9"/>
      <c r="B349" s="8"/>
      <c r="C349" s="8"/>
      <c r="D349" s="3"/>
      <c r="E349" s="3"/>
      <c r="F349" s="3"/>
      <c r="G349" s="3"/>
      <c r="H349" s="4"/>
    </row>
    <row r="350" spans="1:8" ht="15.75">
      <c r="A350" s="9"/>
      <c r="B350" s="8"/>
      <c r="C350" s="8"/>
      <c r="D350" s="3"/>
      <c r="E350" s="3"/>
      <c r="F350" s="3"/>
      <c r="G350" s="3"/>
      <c r="H350" s="4"/>
    </row>
    <row r="351" spans="1:8" ht="15.75">
      <c r="A351" s="9"/>
      <c r="B351" s="8"/>
      <c r="C351" s="8"/>
      <c r="D351" s="3"/>
      <c r="E351" s="3"/>
      <c r="F351" s="3"/>
      <c r="G351" s="3"/>
      <c r="H351" s="4"/>
    </row>
    <row r="352" spans="1:8" ht="15.75">
      <c r="A352" s="9"/>
      <c r="B352" s="8"/>
      <c r="C352" s="9"/>
      <c r="D352" s="3"/>
      <c r="E352" s="3"/>
      <c r="F352" s="3"/>
      <c r="G352" s="3"/>
      <c r="H352" s="4"/>
    </row>
    <row r="353" spans="1:8" ht="15.75">
      <c r="A353" s="9"/>
      <c r="B353" s="9"/>
      <c r="C353" s="9"/>
      <c r="D353" s="3"/>
      <c r="E353" s="3"/>
      <c r="F353" s="3"/>
      <c r="G353" s="3"/>
      <c r="H353" s="4"/>
    </row>
    <row r="354" spans="1:8" ht="15.75">
      <c r="A354" s="9"/>
      <c r="B354" s="9"/>
      <c r="C354" s="9"/>
      <c r="D354" s="3"/>
      <c r="E354" s="3"/>
      <c r="F354" s="3"/>
      <c r="G354" s="3"/>
      <c r="H354" s="4"/>
    </row>
    <row r="355" spans="1:8" ht="15.75">
      <c r="A355" s="9"/>
      <c r="B355" s="9"/>
      <c r="C355" s="9"/>
      <c r="D355" s="3"/>
      <c r="E355" s="3"/>
      <c r="F355" s="3"/>
      <c r="G355" s="3"/>
      <c r="H355" s="4"/>
    </row>
    <row r="356" spans="1:8" ht="15.75">
      <c r="A356" s="9"/>
      <c r="B356" s="9"/>
      <c r="C356" s="9"/>
      <c r="D356" s="3"/>
      <c r="E356" s="3"/>
      <c r="F356" s="3"/>
      <c r="G356" s="3"/>
      <c r="H356" s="4"/>
    </row>
    <row r="357" spans="4:8" ht="15.75">
      <c r="D357" s="3"/>
      <c r="E357" s="3"/>
      <c r="F357" s="3"/>
      <c r="G357" s="3"/>
      <c r="H357" s="4"/>
    </row>
    <row r="358" spans="4:8" ht="15.75">
      <c r="D358" s="3"/>
      <c r="E358" s="3"/>
      <c r="F358" s="3"/>
      <c r="G358" s="3"/>
      <c r="H358" s="4"/>
    </row>
    <row r="359" spans="4:8" ht="15.75">
      <c r="D359" s="3"/>
      <c r="E359" s="3"/>
      <c r="F359" s="3"/>
      <c r="G359" s="3"/>
      <c r="H359" s="4"/>
    </row>
    <row r="360" spans="4:8" ht="15.75">
      <c r="D360" s="3"/>
      <c r="E360" s="3"/>
      <c r="F360" s="3"/>
      <c r="G360" s="3"/>
      <c r="H360" s="4"/>
    </row>
    <row r="361" spans="4:8" ht="15.75">
      <c r="D361" s="3"/>
      <c r="E361" s="3"/>
      <c r="F361" s="3"/>
      <c r="G361" s="3"/>
      <c r="H361" s="4"/>
    </row>
    <row r="362" spans="4:8" ht="15.75">
      <c r="D362" s="3"/>
      <c r="E362" s="3"/>
      <c r="F362" s="3"/>
      <c r="G362" s="3"/>
      <c r="H362" s="4"/>
    </row>
    <row r="363" spans="4:8" ht="15.75">
      <c r="D363" s="3"/>
      <c r="E363" s="3"/>
      <c r="F363" s="3"/>
      <c r="G363" s="3"/>
      <c r="H363" s="4"/>
    </row>
    <row r="364" spans="4:8" ht="15.75">
      <c r="D364" s="3"/>
      <c r="E364" s="3"/>
      <c r="F364" s="3"/>
      <c r="G364" s="3"/>
      <c r="H364" s="4"/>
    </row>
    <row r="365" spans="4:8" ht="15.75">
      <c r="D365" s="3"/>
      <c r="E365" s="3"/>
      <c r="F365" s="3"/>
      <c r="G365" s="3"/>
      <c r="H365" s="4"/>
    </row>
    <row r="366" spans="4:8" ht="15.75">
      <c r="D366" s="3"/>
      <c r="E366" s="3"/>
      <c r="F366" s="3"/>
      <c r="G366" s="3"/>
      <c r="H366" s="4"/>
    </row>
    <row r="367" spans="4:8" ht="15.75">
      <c r="D367" s="3"/>
      <c r="E367" s="3"/>
      <c r="F367" s="3"/>
      <c r="G367" s="3"/>
      <c r="H367" s="4"/>
    </row>
    <row r="368" spans="4:8" ht="15.75">
      <c r="D368" s="3"/>
      <c r="E368" s="3"/>
      <c r="F368" s="3"/>
      <c r="G368" s="3"/>
      <c r="H368" s="4"/>
    </row>
    <row r="369" spans="4:8" ht="15.75">
      <c r="D369" s="3"/>
      <c r="E369" s="3"/>
      <c r="F369" s="3"/>
      <c r="G369" s="3"/>
      <c r="H369" s="4"/>
    </row>
    <row r="370" spans="4:8" ht="15.75">
      <c r="D370" s="3"/>
      <c r="E370" s="3"/>
      <c r="F370" s="3"/>
      <c r="G370" s="3"/>
      <c r="H370" s="4"/>
    </row>
    <row r="371" spans="4:8" ht="15.75">
      <c r="D371" s="3"/>
      <c r="E371" s="3"/>
      <c r="F371" s="3"/>
      <c r="G371" s="3"/>
      <c r="H371" s="4"/>
    </row>
    <row r="372" spans="4:8" ht="15.75">
      <c r="D372" s="3"/>
      <c r="E372" s="3"/>
      <c r="F372" s="3"/>
      <c r="G372" s="3"/>
      <c r="H372" s="4"/>
    </row>
    <row r="373" spans="4:8" ht="15.75">
      <c r="D373" s="3"/>
      <c r="E373" s="3"/>
      <c r="F373" s="3"/>
      <c r="G373" s="3"/>
      <c r="H373" s="4"/>
    </row>
    <row r="374" spans="4:8" ht="15.75">
      <c r="D374" s="3"/>
      <c r="E374" s="3"/>
      <c r="F374" s="3"/>
      <c r="G374" s="3"/>
      <c r="H374" s="4"/>
    </row>
    <row r="375" spans="4:8" ht="15.75">
      <c r="D375" s="3"/>
      <c r="E375" s="3"/>
      <c r="F375" s="3"/>
      <c r="G375" s="3"/>
      <c r="H375" s="4"/>
    </row>
    <row r="376" spans="4:8" ht="15.75">
      <c r="D376" s="3"/>
      <c r="E376" s="3"/>
      <c r="F376" s="3"/>
      <c r="G376" s="3"/>
      <c r="H376" s="4"/>
    </row>
    <row r="377" spans="4:8" ht="15.75">
      <c r="D377" s="3"/>
      <c r="E377" s="3"/>
      <c r="F377" s="3"/>
      <c r="G377" s="3"/>
      <c r="H377" s="4"/>
    </row>
    <row r="378" spans="4:8" ht="15.75">
      <c r="D378" s="3"/>
      <c r="E378" s="3"/>
      <c r="F378" s="3"/>
      <c r="G378" s="3"/>
      <c r="H378" s="4"/>
    </row>
    <row r="379" spans="4:8" ht="15.75">
      <c r="D379" s="3"/>
      <c r="E379" s="3"/>
      <c r="F379" s="3"/>
      <c r="G379" s="3"/>
      <c r="H379" s="4"/>
    </row>
    <row r="380" spans="4:8" ht="15.75">
      <c r="D380" s="3"/>
      <c r="E380" s="3"/>
      <c r="F380" s="3"/>
      <c r="G380" s="3"/>
      <c r="H380" s="4"/>
    </row>
    <row r="381" spans="4:8" ht="15.75">
      <c r="D381" s="3"/>
      <c r="E381" s="3"/>
      <c r="F381" s="3"/>
      <c r="G381" s="3"/>
      <c r="H381" s="4"/>
    </row>
    <row r="382" spans="4:8" ht="15.75">
      <c r="D382" s="3"/>
      <c r="E382" s="3"/>
      <c r="F382" s="3"/>
      <c r="G382" s="3"/>
      <c r="H382" s="4"/>
    </row>
    <row r="383" spans="4:8" ht="15.75">
      <c r="D383" s="3"/>
      <c r="E383" s="3"/>
      <c r="F383" s="3"/>
      <c r="G383" s="3"/>
      <c r="H383" s="4"/>
    </row>
    <row r="384" spans="4:8" ht="15.75">
      <c r="D384" s="3"/>
      <c r="E384" s="3"/>
      <c r="F384" s="3"/>
      <c r="G384" s="3"/>
      <c r="H384" s="4"/>
    </row>
    <row r="385" spans="4:8" ht="15.75">
      <c r="D385" s="3"/>
      <c r="E385" s="3"/>
      <c r="F385" s="3"/>
      <c r="G385" s="3"/>
      <c r="H385" s="4"/>
    </row>
    <row r="386" spans="4:8" ht="15.75">
      <c r="D386" s="3"/>
      <c r="E386" s="3"/>
      <c r="F386" s="3"/>
      <c r="G386" s="3"/>
      <c r="H386" s="4"/>
    </row>
    <row r="387" spans="4:8" ht="15.75">
      <c r="D387" s="3"/>
      <c r="E387" s="3"/>
      <c r="F387" s="3"/>
      <c r="G387" s="3"/>
      <c r="H387" s="4"/>
    </row>
    <row r="388" spans="4:8" ht="15.75">
      <c r="D388" s="3"/>
      <c r="E388" s="3"/>
      <c r="F388" s="3"/>
      <c r="G388" s="3"/>
      <c r="H388" s="4"/>
    </row>
    <row r="389" spans="4:8" ht="15.75">
      <c r="D389" s="3"/>
      <c r="E389" s="3"/>
      <c r="F389" s="3"/>
      <c r="G389" s="3"/>
      <c r="H389" s="4"/>
    </row>
    <row r="390" spans="4:8" ht="15.75">
      <c r="D390" s="3"/>
      <c r="E390" s="3"/>
      <c r="F390" s="3"/>
      <c r="G390" s="3"/>
      <c r="H390" s="4"/>
    </row>
    <row r="391" spans="4:8" ht="15.75">
      <c r="D391" s="3"/>
      <c r="E391" s="3"/>
      <c r="F391" s="3"/>
      <c r="G391" s="3"/>
      <c r="H391" s="4"/>
    </row>
    <row r="392" spans="4:8" ht="15.75">
      <c r="D392" s="3"/>
      <c r="E392" s="3"/>
      <c r="F392" s="3"/>
      <c r="G392" s="3"/>
      <c r="H392" s="4"/>
    </row>
    <row r="393" spans="4:8" ht="15.75">
      <c r="D393" s="3"/>
      <c r="E393" s="3"/>
      <c r="F393" s="3"/>
      <c r="G393" s="3"/>
      <c r="H393" s="4"/>
    </row>
    <row r="394" spans="4:8" ht="15.75">
      <c r="D394" s="3"/>
      <c r="E394" s="3"/>
      <c r="F394" s="3"/>
      <c r="G394" s="3"/>
      <c r="H394" s="4"/>
    </row>
    <row r="395" spans="4:8" ht="15.75">
      <c r="D395" s="3"/>
      <c r="E395" s="3"/>
      <c r="F395" s="3"/>
      <c r="G395" s="3"/>
      <c r="H395" s="4"/>
    </row>
    <row r="396" spans="4:8" ht="15.75">
      <c r="D396" s="3"/>
      <c r="E396" s="3"/>
      <c r="F396" s="3"/>
      <c r="G396" s="3"/>
      <c r="H396" s="4"/>
    </row>
    <row r="397" spans="4:8" ht="15.75">
      <c r="D397" s="3"/>
      <c r="E397" s="3"/>
      <c r="F397" s="3"/>
      <c r="G397" s="3"/>
      <c r="H397" s="4"/>
    </row>
    <row r="398" spans="4:8" ht="15.75">
      <c r="D398" s="3"/>
      <c r="E398" s="3"/>
      <c r="F398" s="3"/>
      <c r="G398" s="3"/>
      <c r="H398" s="4"/>
    </row>
    <row r="399" spans="4:8" ht="15.75">
      <c r="D399" s="3"/>
      <c r="E399" s="3"/>
      <c r="F399" s="3"/>
      <c r="G399" s="3"/>
      <c r="H399" s="4"/>
    </row>
    <row r="400" spans="4:8" ht="15.75">
      <c r="D400" s="3"/>
      <c r="E400" s="3"/>
      <c r="F400" s="3"/>
      <c r="G400" s="3"/>
      <c r="H400" s="4"/>
    </row>
    <row r="401" spans="4:8" ht="15.75">
      <c r="D401" s="3"/>
      <c r="E401" s="3"/>
      <c r="F401" s="3"/>
      <c r="G401" s="3"/>
      <c r="H401" s="4"/>
    </row>
    <row r="402" spans="4:8" ht="15.75">
      <c r="D402" s="3"/>
      <c r="E402" s="3"/>
      <c r="F402" s="3"/>
      <c r="G402" s="3"/>
      <c r="H402" s="4"/>
    </row>
    <row r="403" spans="4:8" ht="15.75">
      <c r="D403" s="3"/>
      <c r="E403" s="3"/>
      <c r="F403" s="3"/>
      <c r="G403" s="3"/>
      <c r="H403" s="4"/>
    </row>
    <row r="404" spans="4:8" ht="15.75">
      <c r="D404" s="3"/>
      <c r="E404" s="3"/>
      <c r="F404" s="3"/>
      <c r="G404" s="3"/>
      <c r="H404" s="4"/>
    </row>
    <row r="405" spans="4:8" ht="15.75">
      <c r="D405" s="3"/>
      <c r="E405" s="3"/>
      <c r="F405" s="3"/>
      <c r="G405" s="3"/>
      <c r="H405" s="4"/>
    </row>
    <row r="406" spans="4:8" ht="15.75">
      <c r="D406" s="3"/>
      <c r="E406" s="3"/>
      <c r="F406" s="3"/>
      <c r="G406" s="3"/>
      <c r="H406" s="4"/>
    </row>
  </sheetData>
  <sheetProtection/>
  <printOptions gridLines="1"/>
  <pageMargins left="0.984251968503937" right="0.3937007874015748" top="0.5905511811023623" bottom="0.5905511811023623" header="0.5118110236220472" footer="0.5118110236220472"/>
  <pageSetup fitToHeight="0" fitToWidth="1" horizontalDpi="300" verticalDpi="300" orientation="portrait" paperSize="9" scale="51" r:id="rId1"/>
  <headerFooter alignWithMargins="0">
    <oddFooter>&amp;C &amp;P</oddFooter>
  </headerFooter>
  <ignoredErrors>
    <ignoredError sqref="D311 D30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riccardo</cp:lastModifiedBy>
  <cp:lastPrinted>2016-09-22T09:13:41Z</cp:lastPrinted>
  <dcterms:modified xsi:type="dcterms:W3CDTF">2016-09-22T09:14:10Z</dcterms:modified>
  <cp:category/>
  <cp:version/>
  <cp:contentType/>
  <cp:contentStatus/>
</cp:coreProperties>
</file>